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2" r:id="rId1"/>
    <sheet name="Рачет" sheetId="4" r:id="rId2"/>
    <sheet name="Лист2" sheetId="5" r:id="rId3"/>
  </sheets>
  <calcPr calcId="145621"/>
</workbook>
</file>

<file path=xl/calcChain.xml><?xml version="1.0" encoding="utf-8"?>
<calcChain xmlns="http://schemas.openxmlformats.org/spreadsheetml/2006/main">
  <c r="F103" i="4" l="1"/>
  <c r="C128" i="4" l="1"/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4" i="4"/>
  <c r="F128" i="4" l="1"/>
  <c r="F130" i="4" s="1"/>
  <c r="G130" i="4" s="1"/>
  <c r="G127" i="4" s="1"/>
  <c r="H127" i="4" s="1"/>
  <c r="G93" i="4" l="1"/>
  <c r="H93" i="4" s="1"/>
  <c r="G119" i="4"/>
  <c r="H119" i="4" s="1"/>
  <c r="G7" i="4"/>
  <c r="H7" i="4" s="1"/>
  <c r="G60" i="4"/>
  <c r="H60" i="4" s="1"/>
  <c r="G96" i="4"/>
  <c r="H96" i="4" s="1"/>
  <c r="G92" i="4"/>
  <c r="H92" i="4" s="1"/>
  <c r="G79" i="4"/>
  <c r="H79" i="4" s="1"/>
  <c r="G104" i="4"/>
  <c r="H104" i="4" s="1"/>
  <c r="G82" i="4"/>
  <c r="H82" i="4" s="1"/>
  <c r="G24" i="4"/>
  <c r="H24" i="4" s="1"/>
  <c r="G34" i="4"/>
  <c r="H34" i="4" s="1"/>
  <c r="G41" i="4"/>
  <c r="H41" i="4" s="1"/>
  <c r="G52" i="4"/>
  <c r="H52" i="4" s="1"/>
  <c r="G55" i="4"/>
  <c r="H55" i="4" s="1"/>
  <c r="G62" i="4"/>
  <c r="H62" i="4" s="1"/>
  <c r="G14" i="4"/>
  <c r="H14" i="4" s="1"/>
  <c r="G99" i="4"/>
  <c r="H99" i="4" s="1"/>
  <c r="G17" i="4"/>
  <c r="H17" i="4" s="1"/>
  <c r="G106" i="4"/>
  <c r="H106" i="4" s="1"/>
  <c r="G48" i="4"/>
  <c r="H48" i="4" s="1"/>
  <c r="G116" i="4"/>
  <c r="H116" i="4" s="1"/>
  <c r="G38" i="4"/>
  <c r="H38" i="4" s="1"/>
  <c r="G83" i="4"/>
  <c r="H83" i="4" s="1"/>
  <c r="G11" i="4"/>
  <c r="H11" i="4" s="1"/>
  <c r="G108" i="4"/>
  <c r="H108" i="4" s="1"/>
  <c r="G45" i="4"/>
  <c r="H45" i="4" s="1"/>
  <c r="G90" i="4"/>
  <c r="H90" i="4" s="1"/>
  <c r="G27" i="4"/>
  <c r="H27" i="4" s="1"/>
  <c r="G57" i="4"/>
  <c r="H57" i="4" s="1"/>
  <c r="G15" i="4"/>
  <c r="H15" i="4" s="1"/>
  <c r="G76" i="4"/>
  <c r="H76" i="4" s="1"/>
  <c r="G120" i="4"/>
  <c r="H120" i="4" s="1"/>
  <c r="G22" i="4"/>
  <c r="H22" i="4" s="1"/>
  <c r="G46" i="4"/>
  <c r="H46" i="4" s="1"/>
  <c r="G67" i="4"/>
  <c r="H67" i="4" s="1"/>
  <c r="G87" i="4"/>
  <c r="H87" i="4" s="1"/>
  <c r="G111" i="4"/>
  <c r="H111" i="4" s="1"/>
  <c r="G23" i="4"/>
  <c r="H23" i="4" s="1"/>
  <c r="G84" i="4"/>
  <c r="H84" i="4" s="1"/>
  <c r="G9" i="4"/>
  <c r="H9" i="4" s="1"/>
  <c r="G29" i="4"/>
  <c r="H29" i="4" s="1"/>
  <c r="G49" i="4"/>
  <c r="H49" i="4" s="1"/>
  <c r="G74" i="4"/>
  <c r="H74" i="4" s="1"/>
  <c r="G94" i="4"/>
  <c r="H94" i="4" s="1"/>
  <c r="G114" i="4"/>
  <c r="H114" i="4" s="1"/>
  <c r="G43" i="4"/>
  <c r="H43" i="4" s="1"/>
  <c r="G12" i="4"/>
  <c r="H12" i="4" s="1"/>
  <c r="G32" i="4"/>
  <c r="H32" i="4" s="1"/>
  <c r="G77" i="4"/>
  <c r="H77" i="4" s="1"/>
  <c r="G64" i="4"/>
  <c r="H64" i="4" s="1"/>
  <c r="G18" i="4"/>
  <c r="H18" i="4" s="1"/>
  <c r="G63" i="4"/>
  <c r="H63" i="4" s="1"/>
  <c r="G103" i="4"/>
  <c r="H103" i="4" s="1"/>
  <c r="G68" i="4"/>
  <c r="H68" i="4" s="1"/>
  <c r="G25" i="4"/>
  <c r="H25" i="4" s="1"/>
  <c r="G66" i="4"/>
  <c r="H66" i="4" s="1"/>
  <c r="G110" i="4"/>
  <c r="H110" i="4" s="1"/>
  <c r="G8" i="4"/>
  <c r="H8" i="4" s="1"/>
  <c r="G28" i="4"/>
  <c r="H28" i="4" s="1"/>
  <c r="G39" i="4"/>
  <c r="H39" i="4" s="1"/>
  <c r="G80" i="4"/>
  <c r="H80" i="4" s="1"/>
  <c r="G6" i="4"/>
  <c r="H6" i="4" s="1"/>
  <c r="G30" i="4"/>
  <c r="H30" i="4" s="1"/>
  <c r="G51" i="4"/>
  <c r="H51" i="4" s="1"/>
  <c r="G71" i="4"/>
  <c r="H71" i="4" s="1"/>
  <c r="G95" i="4"/>
  <c r="H95" i="4" s="1"/>
  <c r="G115" i="4"/>
  <c r="H115" i="4" s="1"/>
  <c r="G35" i="4"/>
  <c r="H35" i="4" s="1"/>
  <c r="G100" i="4"/>
  <c r="H100" i="4" s="1"/>
  <c r="G13" i="4"/>
  <c r="H13" i="4" s="1"/>
  <c r="G33" i="4"/>
  <c r="H33" i="4" s="1"/>
  <c r="G58" i="4"/>
  <c r="H58" i="4" s="1"/>
  <c r="G78" i="4"/>
  <c r="H78" i="4" s="1"/>
  <c r="G98" i="4"/>
  <c r="H98" i="4" s="1"/>
  <c r="G122" i="4"/>
  <c r="H122" i="4" s="1"/>
  <c r="G56" i="4"/>
  <c r="H56" i="4" s="1"/>
  <c r="G16" i="4"/>
  <c r="H16" i="4" s="1"/>
  <c r="G40" i="4"/>
  <c r="H40" i="4" s="1"/>
  <c r="G89" i="4"/>
  <c r="H89" i="4" s="1"/>
  <c r="G97" i="4"/>
  <c r="H97" i="4" s="1"/>
  <c r="G19" i="4"/>
  <c r="H19" i="4" s="1"/>
  <c r="G72" i="4"/>
  <c r="H72" i="4" s="1"/>
  <c r="G112" i="4"/>
  <c r="H112" i="4" s="1"/>
  <c r="G10" i="4"/>
  <c r="H10" i="4" s="1"/>
  <c r="G26" i="4"/>
  <c r="H26" i="4" s="1"/>
  <c r="G42" i="4"/>
  <c r="H42" i="4" s="1"/>
  <c r="G59" i="4"/>
  <c r="H59" i="4" s="1"/>
  <c r="G75" i="4"/>
  <c r="H75" i="4" s="1"/>
  <c r="G91" i="4"/>
  <c r="H91" i="4" s="1"/>
  <c r="G107" i="4"/>
  <c r="H107" i="4" s="1"/>
  <c r="G123" i="4"/>
  <c r="H123" i="4" s="1"/>
  <c r="G47" i="4"/>
  <c r="H47" i="4" s="1"/>
  <c r="G88" i="4"/>
  <c r="H88" i="4" s="1"/>
  <c r="G5" i="4"/>
  <c r="H5" i="4" s="1"/>
  <c r="G21" i="4"/>
  <c r="H21" i="4" s="1"/>
  <c r="G37" i="4"/>
  <c r="H37" i="4" s="1"/>
  <c r="G54" i="4"/>
  <c r="H54" i="4" s="1"/>
  <c r="G70" i="4"/>
  <c r="H70" i="4" s="1"/>
  <c r="G86" i="4"/>
  <c r="H86" i="4" s="1"/>
  <c r="G102" i="4"/>
  <c r="H102" i="4" s="1"/>
  <c r="G118" i="4"/>
  <c r="H118" i="4" s="1"/>
  <c r="G31" i="4"/>
  <c r="H31" i="4" s="1"/>
  <c r="G4" i="4"/>
  <c r="G20" i="4"/>
  <c r="H20" i="4" s="1"/>
  <c r="G36" i="4"/>
  <c r="H36" i="4" s="1"/>
  <c r="G65" i="4"/>
  <c r="H65" i="4" s="1"/>
  <c r="G44" i="4"/>
  <c r="H44" i="4" s="1"/>
  <c r="G61" i="4"/>
  <c r="H61" i="4" s="1"/>
  <c r="G81" i="4"/>
  <c r="H81" i="4" s="1"/>
  <c r="G109" i="4"/>
  <c r="H109" i="4" s="1"/>
  <c r="G53" i="4"/>
  <c r="H53" i="4" s="1"/>
  <c r="G73" i="4"/>
  <c r="H73" i="4" s="1"/>
  <c r="G121" i="4"/>
  <c r="H121" i="4" s="1"/>
  <c r="G124" i="4"/>
  <c r="H124" i="4" s="1"/>
  <c r="G50" i="4"/>
  <c r="H50" i="4" s="1"/>
  <c r="G126" i="4"/>
  <c r="H126" i="4" s="1"/>
  <c r="G125" i="4"/>
  <c r="H125" i="4" s="1"/>
  <c r="G113" i="4"/>
  <c r="H113" i="4" s="1"/>
  <c r="G69" i="4"/>
  <c r="H69" i="4" s="1"/>
  <c r="G85" i="4"/>
  <c r="H85" i="4" s="1"/>
  <c r="G101" i="4"/>
  <c r="H101" i="4" s="1"/>
  <c r="G117" i="4"/>
  <c r="H117" i="4" s="1"/>
  <c r="G105" i="4"/>
  <c r="H105" i="4" s="1"/>
  <c r="H4" i="4" l="1"/>
  <c r="H128" i="4" s="1"/>
</calcChain>
</file>

<file path=xl/sharedStrings.xml><?xml version="1.0" encoding="utf-8"?>
<sst xmlns="http://schemas.openxmlformats.org/spreadsheetml/2006/main" count="33" uniqueCount="28">
  <si>
    <t>G4</t>
  </si>
  <si>
    <t>D4</t>
  </si>
  <si>
    <t>K4</t>
  </si>
  <si>
    <t>MES4</t>
  </si>
  <si>
    <t>GOD4</t>
  </si>
  <si>
    <t>RAZ4</t>
  </si>
  <si>
    <t xml:space="preserve">Итого:  </t>
  </si>
  <si>
    <t>Гкал</t>
  </si>
  <si>
    <t>Директор</t>
  </si>
  <si>
    <t>Квартира</t>
  </si>
  <si>
    <t>Заводской номер</t>
  </si>
  <si>
    <r>
      <t>Площадь помещений, м</t>
    </r>
    <r>
      <rPr>
        <vertAlign val="superscript"/>
        <sz val="12"/>
        <color theme="1"/>
        <rFont val="Times New Roman"/>
        <family val="1"/>
        <charset val="204"/>
      </rPr>
      <t>2</t>
    </r>
  </si>
  <si>
    <t>Разница, Гкал</t>
  </si>
  <si>
    <t>Потребление МОП, Гкал</t>
  </si>
  <si>
    <t>Итого фактического потребления, Гкал</t>
  </si>
  <si>
    <t>Итого:</t>
  </si>
  <si>
    <t>Итого по счетчику:</t>
  </si>
  <si>
    <t>Разница:</t>
  </si>
  <si>
    <t>ул. Мих. Шоссе д.33</t>
  </si>
  <si>
    <t>Показания, Гкал</t>
  </si>
  <si>
    <t>Воронцова В.В.</t>
  </si>
  <si>
    <t>Начальные 26.12.16</t>
  </si>
  <si>
    <t>Конечные 26.01.16</t>
  </si>
  <si>
    <t>Примечание</t>
  </si>
  <si>
    <t>ООО "  ПСК по жилью"                        Михайловское шоссе, 33</t>
  </si>
  <si>
    <t>Показания фактические</t>
  </si>
  <si>
    <t>Начальные 26.04.17</t>
  </si>
  <si>
    <t>Конечные 26.10.17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</si>
</sst>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4" fillId="0" borderId="0"/>
  </cellStyleXfs>
  <cellXfs count="50"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/>
    <xf numFmtId="164" fontId="6" fillId="0" borderId="0" xfId="0" applyNumberFormat="1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2" fontId="8" fillId="0" borderId="2" xfId="4" applyNumberFormat="1" applyFont="1" applyBorder="1" applyAlignment="1">
      <alignment horizontal="center" vertical="center"/>
    </xf>
    <xf numFmtId="0" fontId="8" fillId="0" borderId="2" xfId="4" applyNumberFormat="1" applyFont="1" applyBorder="1" applyAlignment="1">
      <alignment horizontal="center" vertical="center"/>
    </xf>
    <xf numFmtId="2" fontId="6" fillId="0" borderId="0" xfId="0" applyNumberFormat="1" applyFont="1"/>
    <xf numFmtId="165" fontId="6" fillId="0" borderId="2" xfId="0" applyNumberFormat="1" applyFont="1" applyBorder="1" applyAlignment="1">
      <alignment horizontal="center" vertical="center"/>
    </xf>
    <xf numFmtId="165" fontId="6" fillId="0" borderId="0" xfId="0" applyNumberFormat="1" applyFont="1"/>
    <xf numFmtId="165" fontId="0" fillId="0" borderId="0" xfId="0" applyNumberForma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6" fontId="0" fillId="0" borderId="0" xfId="0" applyNumberFormat="1"/>
    <xf numFmtId="164" fontId="0" fillId="0" borderId="0" xfId="0" applyNumberFormat="1"/>
    <xf numFmtId="0" fontId="6" fillId="0" borderId="2" xfId="0" applyNumberFormat="1" applyFont="1" applyBorder="1"/>
    <xf numFmtId="0" fontId="0" fillId="0" borderId="0" xfId="0" applyAlignment="1"/>
    <xf numFmtId="0" fontId="9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0" fillId="0" borderId="2" xfId="4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/>
    <xf numFmtId="0" fontId="0" fillId="0" borderId="2" xfId="0" applyBorder="1"/>
    <xf numFmtId="0" fontId="0" fillId="0" borderId="0" xfId="0" applyAlignment="1">
      <alignment vertical="top" wrapText="1"/>
    </xf>
    <xf numFmtId="0" fontId="8" fillId="0" borderId="2" xfId="0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8" fillId="0" borderId="2" xfId="0" applyFont="1" applyBorder="1"/>
    <xf numFmtId="0" fontId="8" fillId="0" borderId="2" xfId="0" applyNumberFormat="1" applyFont="1" applyBorder="1"/>
    <xf numFmtId="0" fontId="11" fillId="0" borderId="0" xfId="0" applyFont="1"/>
    <xf numFmtId="166" fontId="11" fillId="0" borderId="0" xfId="0" applyNumberFormat="1" applyFont="1"/>
    <xf numFmtId="164" fontId="11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tabSelected="1" workbookViewId="0">
      <selection activeCell="H134" sqref="H134"/>
    </sheetView>
  </sheetViews>
  <sheetFormatPr defaultRowHeight="15" x14ac:dyDescent="0.25"/>
  <cols>
    <col min="6" max="6" width="9.140625" customWidth="1"/>
    <col min="10" max="10" width="9.140625" customWidth="1"/>
  </cols>
  <sheetData>
    <row r="1" spans="1:15" x14ac:dyDescent="0.25">
      <c r="A1" s="36" t="s">
        <v>24</v>
      </c>
      <c r="B1" s="36"/>
      <c r="C1" s="36"/>
      <c r="D1" s="36"/>
      <c r="E1" s="36"/>
      <c r="F1" s="36"/>
    </row>
    <row r="3" spans="1:15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15" x14ac:dyDescent="0.25">
      <c r="A4">
        <v>3407</v>
      </c>
      <c r="B4">
        <v>33</v>
      </c>
      <c r="C4">
        <v>11</v>
      </c>
      <c r="D4">
        <v>10</v>
      </c>
      <c r="E4">
        <v>2017</v>
      </c>
      <c r="F4" s="21">
        <v>0.19336334274247749</v>
      </c>
      <c r="L4" s="18"/>
      <c r="O4" s="21"/>
    </row>
    <row r="5" spans="1:15" x14ac:dyDescent="0.25">
      <c r="A5">
        <v>3407</v>
      </c>
      <c r="B5">
        <v>33</v>
      </c>
      <c r="C5">
        <v>21</v>
      </c>
      <c r="D5">
        <v>10</v>
      </c>
      <c r="E5">
        <v>2017</v>
      </c>
      <c r="F5" s="21">
        <v>0.13312725771453859</v>
      </c>
      <c r="L5" s="18"/>
      <c r="O5" s="21"/>
    </row>
    <row r="6" spans="1:15" x14ac:dyDescent="0.25">
      <c r="A6">
        <v>3407</v>
      </c>
      <c r="B6">
        <v>33</v>
      </c>
      <c r="C6">
        <v>31</v>
      </c>
      <c r="D6">
        <v>10</v>
      </c>
      <c r="E6">
        <v>2017</v>
      </c>
      <c r="F6" s="21">
        <v>0.25370392303704131</v>
      </c>
      <c r="L6" s="18"/>
      <c r="O6" s="21"/>
    </row>
    <row r="7" spans="1:15" x14ac:dyDescent="0.25">
      <c r="A7">
        <v>3407</v>
      </c>
      <c r="B7">
        <v>33</v>
      </c>
      <c r="C7">
        <v>41</v>
      </c>
      <c r="D7">
        <v>10</v>
      </c>
      <c r="E7">
        <v>2017</v>
      </c>
      <c r="F7" s="21">
        <v>0.15639848781611856</v>
      </c>
      <c r="L7" s="18"/>
      <c r="O7" s="21"/>
    </row>
    <row r="8" spans="1:15" x14ac:dyDescent="0.25">
      <c r="A8">
        <v>3407</v>
      </c>
      <c r="B8">
        <v>33</v>
      </c>
      <c r="C8">
        <v>51</v>
      </c>
      <c r="D8">
        <v>10</v>
      </c>
      <c r="E8">
        <v>2017</v>
      </c>
      <c r="F8" s="21">
        <v>0.28069305259519561</v>
      </c>
      <c r="L8" s="18"/>
      <c r="O8" s="21"/>
    </row>
    <row r="9" spans="1:15" x14ac:dyDescent="0.25">
      <c r="A9">
        <v>3407</v>
      </c>
      <c r="B9">
        <v>33</v>
      </c>
      <c r="C9">
        <v>61</v>
      </c>
      <c r="D9">
        <v>10</v>
      </c>
      <c r="E9">
        <v>2017</v>
      </c>
      <c r="F9" s="21">
        <v>0.41191516120360189</v>
      </c>
      <c r="L9" s="18"/>
      <c r="O9" s="21"/>
    </row>
    <row r="10" spans="1:15" x14ac:dyDescent="0.25">
      <c r="A10">
        <v>3407</v>
      </c>
      <c r="B10">
        <v>33</v>
      </c>
      <c r="C10">
        <v>71</v>
      </c>
      <c r="D10">
        <v>10</v>
      </c>
      <c r="E10">
        <v>2017</v>
      </c>
      <c r="F10" s="21">
        <v>3.4142255698292864E-2</v>
      </c>
      <c r="L10" s="18"/>
      <c r="O10" s="21"/>
    </row>
    <row r="11" spans="1:15" x14ac:dyDescent="0.25">
      <c r="A11">
        <v>3407</v>
      </c>
      <c r="B11">
        <v>33</v>
      </c>
      <c r="C11">
        <v>81</v>
      </c>
      <c r="D11">
        <v>10</v>
      </c>
      <c r="E11">
        <v>2017</v>
      </c>
      <c r="F11" s="21">
        <v>0.33070073544943074</v>
      </c>
      <c r="L11" s="18"/>
      <c r="O11" s="21"/>
    </row>
    <row r="12" spans="1:15" x14ac:dyDescent="0.25">
      <c r="A12">
        <v>3407</v>
      </c>
      <c r="B12">
        <v>33</v>
      </c>
      <c r="C12">
        <v>91</v>
      </c>
      <c r="D12">
        <v>10</v>
      </c>
      <c r="E12">
        <v>2017</v>
      </c>
      <c r="F12" s="21">
        <v>0.21944066190448727</v>
      </c>
      <c r="L12" s="18"/>
      <c r="O12" s="21"/>
    </row>
    <row r="13" spans="1:15" x14ac:dyDescent="0.25">
      <c r="A13">
        <v>3407</v>
      </c>
      <c r="B13">
        <v>33</v>
      </c>
      <c r="C13">
        <v>101</v>
      </c>
      <c r="D13">
        <v>10</v>
      </c>
      <c r="E13">
        <v>2017</v>
      </c>
      <c r="F13" s="21">
        <v>0.22560711062465208</v>
      </c>
      <c r="L13" s="18"/>
      <c r="O13" s="21"/>
    </row>
    <row r="14" spans="1:15" x14ac:dyDescent="0.25">
      <c r="A14">
        <v>3407</v>
      </c>
      <c r="B14">
        <v>33</v>
      </c>
      <c r="C14">
        <v>111</v>
      </c>
      <c r="D14">
        <v>10</v>
      </c>
      <c r="E14">
        <v>2017</v>
      </c>
      <c r="F14" s="21">
        <v>0.20339305259519547</v>
      </c>
      <c r="L14" s="18"/>
      <c r="O14" s="21"/>
    </row>
    <row r="15" spans="1:15" x14ac:dyDescent="0.25">
      <c r="A15">
        <v>3407</v>
      </c>
      <c r="B15">
        <v>33</v>
      </c>
      <c r="C15">
        <v>121</v>
      </c>
      <c r="D15">
        <v>10</v>
      </c>
      <c r="E15">
        <v>2017</v>
      </c>
      <c r="F15" s="21">
        <v>3.6710952051769441E-2</v>
      </c>
      <c r="L15" s="18"/>
      <c r="O15" s="21"/>
    </row>
    <row r="16" spans="1:15" x14ac:dyDescent="0.25">
      <c r="A16">
        <v>3407</v>
      </c>
      <c r="B16">
        <v>33</v>
      </c>
      <c r="C16">
        <v>131</v>
      </c>
      <c r="D16">
        <v>10</v>
      </c>
      <c r="E16">
        <v>2017</v>
      </c>
      <c r="F16" s="21">
        <v>0.21484769091921577</v>
      </c>
      <c r="I16" s="20"/>
      <c r="L16" s="18"/>
      <c r="O16" s="21"/>
    </row>
    <row r="17" spans="1:15" x14ac:dyDescent="0.25">
      <c r="A17">
        <v>3407</v>
      </c>
      <c r="B17">
        <v>33</v>
      </c>
      <c r="C17">
        <v>141</v>
      </c>
      <c r="D17">
        <v>10</v>
      </c>
      <c r="E17">
        <v>2017</v>
      </c>
      <c r="F17" s="21">
        <v>0.16791254584557502</v>
      </c>
      <c r="L17" s="18"/>
      <c r="O17" s="21"/>
    </row>
    <row r="18" spans="1:15" x14ac:dyDescent="0.25">
      <c r="A18">
        <v>3407</v>
      </c>
      <c r="B18">
        <v>33</v>
      </c>
      <c r="C18">
        <v>151</v>
      </c>
      <c r="D18">
        <v>10</v>
      </c>
      <c r="E18">
        <v>2017</v>
      </c>
      <c r="F18" s="21">
        <v>0.24818124219905127</v>
      </c>
      <c r="L18" s="18"/>
      <c r="O18" s="21"/>
    </row>
    <row r="19" spans="1:15" x14ac:dyDescent="0.25">
      <c r="A19">
        <v>3407</v>
      </c>
      <c r="B19">
        <v>33</v>
      </c>
      <c r="C19">
        <v>161</v>
      </c>
      <c r="D19">
        <v>10</v>
      </c>
      <c r="E19">
        <v>2017</v>
      </c>
      <c r="F19" s="21">
        <v>9.0054719933944608E-2</v>
      </c>
      <c r="L19" s="18"/>
      <c r="O19" s="21"/>
    </row>
    <row r="20" spans="1:15" x14ac:dyDescent="0.25">
      <c r="A20">
        <v>3407</v>
      </c>
      <c r="B20">
        <v>33</v>
      </c>
      <c r="C20">
        <v>171</v>
      </c>
      <c r="D20">
        <v>10</v>
      </c>
      <c r="E20">
        <v>2017</v>
      </c>
      <c r="F20" s="21">
        <v>3.390008160992368E-2</v>
      </c>
      <c r="L20" s="18"/>
      <c r="O20" s="21"/>
    </row>
    <row r="21" spans="1:15" x14ac:dyDescent="0.25">
      <c r="A21">
        <v>3407</v>
      </c>
      <c r="B21">
        <v>33</v>
      </c>
      <c r="C21">
        <v>181</v>
      </c>
      <c r="D21">
        <v>10</v>
      </c>
      <c r="E21">
        <v>2017</v>
      </c>
      <c r="F21" s="21">
        <v>3.4463342742477442E-2</v>
      </c>
      <c r="L21" s="18"/>
      <c r="O21" s="21"/>
    </row>
    <row r="22" spans="1:15" x14ac:dyDescent="0.25">
      <c r="A22">
        <v>3407</v>
      </c>
      <c r="B22">
        <v>33</v>
      </c>
      <c r="C22">
        <v>191</v>
      </c>
      <c r="D22">
        <v>10</v>
      </c>
      <c r="E22">
        <v>2017</v>
      </c>
      <c r="F22" s="21">
        <v>0.26493203909595403</v>
      </c>
      <c r="L22" s="18"/>
      <c r="O22" s="21"/>
    </row>
    <row r="23" spans="1:15" x14ac:dyDescent="0.25">
      <c r="A23">
        <v>3407</v>
      </c>
      <c r="B23">
        <v>33</v>
      </c>
      <c r="C23">
        <v>201</v>
      </c>
      <c r="D23">
        <v>10</v>
      </c>
      <c r="E23">
        <v>2017</v>
      </c>
      <c r="F23" s="21">
        <v>0.17347580697812826</v>
      </c>
      <c r="L23" s="18"/>
      <c r="O23" s="21"/>
    </row>
    <row r="24" spans="1:15" x14ac:dyDescent="0.25">
      <c r="A24">
        <v>3407</v>
      </c>
      <c r="B24">
        <v>33</v>
      </c>
      <c r="C24">
        <v>211</v>
      </c>
      <c r="D24">
        <v>10</v>
      </c>
      <c r="E24">
        <v>2017</v>
      </c>
      <c r="F24" s="21">
        <v>3.6968777963399979E-2</v>
      </c>
      <c r="L24" s="18"/>
      <c r="O24" s="21"/>
    </row>
    <row r="25" spans="1:15" x14ac:dyDescent="0.25">
      <c r="A25">
        <v>3407</v>
      </c>
      <c r="B25">
        <v>33</v>
      </c>
      <c r="C25">
        <v>221</v>
      </c>
      <c r="D25">
        <v>10</v>
      </c>
      <c r="E25">
        <v>2017</v>
      </c>
      <c r="F25" s="21">
        <v>0.24654609712541109</v>
      </c>
      <c r="L25" s="18"/>
      <c r="O25" s="21"/>
    </row>
    <row r="26" spans="1:15" x14ac:dyDescent="0.25">
      <c r="A26">
        <v>3407</v>
      </c>
      <c r="B26">
        <v>33</v>
      </c>
      <c r="C26">
        <v>231</v>
      </c>
      <c r="D26">
        <v>10</v>
      </c>
      <c r="E26">
        <v>2017</v>
      </c>
      <c r="F26" s="21">
        <v>0.24384066190448725</v>
      </c>
      <c r="L26" s="18"/>
      <c r="O26" s="21"/>
    </row>
    <row r="27" spans="1:15" x14ac:dyDescent="0.25">
      <c r="A27">
        <v>3407</v>
      </c>
      <c r="B27">
        <v>33</v>
      </c>
      <c r="C27">
        <v>241</v>
      </c>
      <c r="D27">
        <v>10</v>
      </c>
      <c r="E27">
        <v>2017</v>
      </c>
      <c r="F27" s="21">
        <v>0.157807110624652</v>
      </c>
      <c r="L27" s="18"/>
      <c r="O27" s="21"/>
    </row>
    <row r="28" spans="1:15" x14ac:dyDescent="0.25">
      <c r="A28">
        <v>3407</v>
      </c>
      <c r="B28">
        <v>33</v>
      </c>
      <c r="C28">
        <v>251</v>
      </c>
      <c r="D28">
        <v>10</v>
      </c>
      <c r="E28">
        <v>2017</v>
      </c>
      <c r="F28" s="21">
        <v>3.3286023580467339E-2</v>
      </c>
      <c r="L28" s="18"/>
      <c r="O28" s="21"/>
    </row>
    <row r="29" spans="1:15" x14ac:dyDescent="0.25">
      <c r="A29">
        <v>3407</v>
      </c>
      <c r="B29">
        <v>33</v>
      </c>
      <c r="C29">
        <v>261</v>
      </c>
      <c r="D29">
        <v>10</v>
      </c>
      <c r="E29">
        <v>2017</v>
      </c>
      <c r="F29" s="21">
        <v>0.24553203909595392</v>
      </c>
      <c r="L29" s="18"/>
      <c r="O29" s="21"/>
    </row>
    <row r="30" spans="1:15" x14ac:dyDescent="0.25">
      <c r="A30">
        <v>3407</v>
      </c>
      <c r="B30">
        <v>33</v>
      </c>
      <c r="C30">
        <v>271</v>
      </c>
      <c r="D30">
        <v>10</v>
      </c>
      <c r="E30">
        <v>2017</v>
      </c>
      <c r="F30" s="21">
        <v>0.21271254584557497</v>
      </c>
      <c r="L30" s="18"/>
      <c r="O30" s="21"/>
    </row>
    <row r="31" spans="1:15" x14ac:dyDescent="0.25">
      <c r="A31">
        <v>3407</v>
      </c>
      <c r="B31">
        <v>33</v>
      </c>
      <c r="C31">
        <v>281</v>
      </c>
      <c r="D31">
        <v>10</v>
      </c>
      <c r="E31">
        <v>2017</v>
      </c>
      <c r="F31" s="21">
        <v>0.21827037175720559</v>
      </c>
      <c r="L31" s="18"/>
      <c r="O31" s="21"/>
    </row>
    <row r="32" spans="1:15" x14ac:dyDescent="0.25">
      <c r="A32">
        <v>3407</v>
      </c>
      <c r="B32">
        <v>33</v>
      </c>
      <c r="C32">
        <v>291</v>
      </c>
      <c r="D32">
        <v>10</v>
      </c>
      <c r="E32">
        <v>2017</v>
      </c>
      <c r="F32" s="21">
        <v>0.236403923037041</v>
      </c>
      <c r="L32" s="18"/>
      <c r="O32" s="21"/>
    </row>
    <row r="33" spans="1:15" x14ac:dyDescent="0.25">
      <c r="A33">
        <v>3407</v>
      </c>
      <c r="B33">
        <v>33</v>
      </c>
      <c r="C33">
        <v>301</v>
      </c>
      <c r="D33">
        <v>10</v>
      </c>
      <c r="E33">
        <v>2017</v>
      </c>
      <c r="F33" s="21">
        <v>0.24196174894867162</v>
      </c>
      <c r="L33" s="18"/>
      <c r="O33" s="21"/>
    </row>
    <row r="34" spans="1:15" x14ac:dyDescent="0.25">
      <c r="A34">
        <v>3407</v>
      </c>
      <c r="B34">
        <v>33</v>
      </c>
      <c r="C34">
        <v>311</v>
      </c>
      <c r="D34">
        <v>10</v>
      </c>
      <c r="E34">
        <v>2017</v>
      </c>
      <c r="F34" s="21">
        <v>0.22630008160992382</v>
      </c>
      <c r="L34" s="18"/>
      <c r="O34" s="21"/>
    </row>
    <row r="35" spans="1:15" x14ac:dyDescent="0.25">
      <c r="A35">
        <v>3407</v>
      </c>
      <c r="B35">
        <v>33</v>
      </c>
      <c r="C35">
        <v>321</v>
      </c>
      <c r="D35">
        <v>10</v>
      </c>
      <c r="E35">
        <v>2017</v>
      </c>
      <c r="F35" s="21">
        <v>3.3500081609923724E-2</v>
      </c>
      <c r="L35" s="18"/>
      <c r="O35" s="21"/>
    </row>
    <row r="36" spans="1:15" x14ac:dyDescent="0.25">
      <c r="A36">
        <v>3407</v>
      </c>
      <c r="B36">
        <v>33</v>
      </c>
      <c r="C36">
        <v>331</v>
      </c>
      <c r="D36">
        <v>10</v>
      </c>
      <c r="E36">
        <v>2017</v>
      </c>
      <c r="F36" s="21">
        <v>0.28176015515486674</v>
      </c>
      <c r="L36" s="18"/>
      <c r="O36" s="21"/>
    </row>
    <row r="37" spans="1:15" x14ac:dyDescent="0.25">
      <c r="A37">
        <v>3407</v>
      </c>
      <c r="B37">
        <v>33</v>
      </c>
      <c r="C37">
        <v>341</v>
      </c>
      <c r="D37">
        <v>10</v>
      </c>
      <c r="E37">
        <v>2017</v>
      </c>
      <c r="F37" s="21">
        <v>0.15719848781611825</v>
      </c>
      <c r="L37" s="18"/>
      <c r="O37" s="21"/>
    </row>
    <row r="38" spans="1:15" x14ac:dyDescent="0.25">
      <c r="A38">
        <v>3407</v>
      </c>
      <c r="B38">
        <v>33</v>
      </c>
      <c r="C38">
        <v>351</v>
      </c>
      <c r="D38">
        <v>10</v>
      </c>
      <c r="E38">
        <v>2017</v>
      </c>
      <c r="F38" s="21">
        <v>0.15585631372774941</v>
      </c>
      <c r="L38" s="18"/>
      <c r="O38" s="21"/>
    </row>
    <row r="39" spans="1:15" x14ac:dyDescent="0.25">
      <c r="A39">
        <v>3407</v>
      </c>
      <c r="B39">
        <v>33</v>
      </c>
      <c r="C39">
        <v>361</v>
      </c>
      <c r="D39">
        <v>10</v>
      </c>
      <c r="E39">
        <v>2017</v>
      </c>
      <c r="F39" s="21">
        <v>0.10922501008122519</v>
      </c>
      <c r="L39" s="18"/>
      <c r="O39" s="21"/>
    </row>
    <row r="40" spans="1:15" x14ac:dyDescent="0.25">
      <c r="A40">
        <v>3407</v>
      </c>
      <c r="B40">
        <v>33</v>
      </c>
      <c r="C40">
        <v>371</v>
      </c>
      <c r="D40">
        <v>10</v>
      </c>
      <c r="E40">
        <v>2017</v>
      </c>
      <c r="F40" s="21">
        <v>0.22646877796339976</v>
      </c>
      <c r="L40" s="18"/>
      <c r="O40" s="21"/>
    </row>
    <row r="41" spans="1:15" x14ac:dyDescent="0.25">
      <c r="A41">
        <v>3407</v>
      </c>
      <c r="B41">
        <v>33</v>
      </c>
      <c r="C41">
        <v>381</v>
      </c>
      <c r="D41">
        <v>10</v>
      </c>
      <c r="E41">
        <v>2017</v>
      </c>
      <c r="F41" s="21">
        <v>0.20198602358046719</v>
      </c>
      <c r="L41" s="18"/>
      <c r="O41" s="21"/>
    </row>
    <row r="42" spans="1:15" x14ac:dyDescent="0.25">
      <c r="A42">
        <v>3407</v>
      </c>
      <c r="B42">
        <v>33</v>
      </c>
      <c r="C42">
        <v>391</v>
      </c>
      <c r="D42">
        <v>10</v>
      </c>
      <c r="E42">
        <v>2017</v>
      </c>
      <c r="F42" s="21">
        <v>5.8793052595195398E-2</v>
      </c>
      <c r="L42" s="18"/>
      <c r="O42" s="21"/>
    </row>
    <row r="43" spans="1:15" x14ac:dyDescent="0.25">
      <c r="A43">
        <v>3407</v>
      </c>
      <c r="B43">
        <v>33</v>
      </c>
      <c r="C43">
        <v>401</v>
      </c>
      <c r="D43">
        <v>10</v>
      </c>
      <c r="E43">
        <v>2017</v>
      </c>
      <c r="F43" s="21">
        <v>0.1645812421990516</v>
      </c>
      <c r="L43" s="18"/>
      <c r="O43" s="21"/>
    </row>
    <row r="44" spans="1:15" x14ac:dyDescent="0.25">
      <c r="A44">
        <v>3407</v>
      </c>
      <c r="B44">
        <v>33</v>
      </c>
      <c r="C44">
        <v>411</v>
      </c>
      <c r="D44">
        <v>10</v>
      </c>
      <c r="E44">
        <v>2017</v>
      </c>
      <c r="F44" s="21">
        <v>0.10809848781611767</v>
      </c>
      <c r="L44" s="18"/>
      <c r="O44" s="21"/>
    </row>
    <row r="45" spans="1:15" x14ac:dyDescent="0.25">
      <c r="A45">
        <v>3407</v>
      </c>
      <c r="B45">
        <v>33</v>
      </c>
      <c r="C45">
        <v>421</v>
      </c>
      <c r="D45">
        <v>10</v>
      </c>
      <c r="E45">
        <v>2017</v>
      </c>
      <c r="F45" s="21">
        <v>0.11817740077193373</v>
      </c>
      <c r="L45" s="18"/>
      <c r="O45" s="21"/>
    </row>
    <row r="46" spans="1:15" x14ac:dyDescent="0.25">
      <c r="A46">
        <v>3407</v>
      </c>
      <c r="B46">
        <v>33</v>
      </c>
      <c r="C46">
        <v>431</v>
      </c>
      <c r="D46">
        <v>10</v>
      </c>
      <c r="E46">
        <v>2017</v>
      </c>
      <c r="F46" s="21">
        <v>0.20680073544942995</v>
      </c>
      <c r="L46" s="18"/>
      <c r="O46" s="21"/>
    </row>
    <row r="47" spans="1:15" x14ac:dyDescent="0.25">
      <c r="A47">
        <v>3407</v>
      </c>
      <c r="B47">
        <v>33</v>
      </c>
      <c r="C47">
        <v>441</v>
      </c>
      <c r="D47">
        <v>10</v>
      </c>
      <c r="E47">
        <v>2017</v>
      </c>
      <c r="F47" s="21">
        <v>0.1811617489486721</v>
      </c>
      <c r="L47" s="18"/>
      <c r="O47" s="21"/>
    </row>
    <row r="48" spans="1:15" x14ac:dyDescent="0.25">
      <c r="A48">
        <v>3407</v>
      </c>
      <c r="B48">
        <v>33</v>
      </c>
      <c r="C48">
        <v>451</v>
      </c>
      <c r="D48">
        <v>10</v>
      </c>
      <c r="E48">
        <v>2017</v>
      </c>
      <c r="F48" s="21">
        <v>0.21959305259519554</v>
      </c>
      <c r="L48" s="18"/>
      <c r="O48" s="21"/>
    </row>
    <row r="49" spans="1:15" x14ac:dyDescent="0.25">
      <c r="A49">
        <v>3407</v>
      </c>
      <c r="B49">
        <v>33</v>
      </c>
      <c r="C49">
        <v>461</v>
      </c>
      <c r="D49">
        <v>10</v>
      </c>
      <c r="E49">
        <v>2017</v>
      </c>
      <c r="F49" s="21">
        <v>0.18708602358046733</v>
      </c>
      <c r="L49" s="18"/>
      <c r="O49" s="21"/>
    </row>
    <row r="50" spans="1:15" x14ac:dyDescent="0.25">
      <c r="A50">
        <v>3407</v>
      </c>
      <c r="B50">
        <v>33</v>
      </c>
      <c r="C50">
        <v>471</v>
      </c>
      <c r="D50">
        <v>10</v>
      </c>
      <c r="E50">
        <v>2017</v>
      </c>
      <c r="F50" s="21">
        <v>0.16388124219905145</v>
      </c>
      <c r="L50" s="18"/>
      <c r="O50" s="21"/>
    </row>
    <row r="51" spans="1:15" x14ac:dyDescent="0.25">
      <c r="A51">
        <v>3407</v>
      </c>
      <c r="B51">
        <v>33</v>
      </c>
      <c r="C51">
        <v>481</v>
      </c>
      <c r="D51">
        <v>10</v>
      </c>
      <c r="E51">
        <v>2017</v>
      </c>
      <c r="F51" s="21">
        <v>3.5205516830846585E-2</v>
      </c>
      <c r="L51" s="18"/>
      <c r="O51" s="21"/>
    </row>
    <row r="52" spans="1:15" x14ac:dyDescent="0.25">
      <c r="A52">
        <v>3407</v>
      </c>
      <c r="B52">
        <v>33</v>
      </c>
      <c r="C52">
        <v>491</v>
      </c>
      <c r="D52">
        <v>10</v>
      </c>
      <c r="E52">
        <v>2017</v>
      </c>
      <c r="F52" s="21">
        <v>0.17957740077193363</v>
      </c>
      <c r="L52" s="18"/>
      <c r="O52" s="21"/>
    </row>
    <row r="53" spans="1:15" x14ac:dyDescent="0.25">
      <c r="A53">
        <v>3407</v>
      </c>
      <c r="B53">
        <v>33</v>
      </c>
      <c r="C53">
        <v>501</v>
      </c>
      <c r="D53">
        <v>10</v>
      </c>
      <c r="E53">
        <v>2017</v>
      </c>
      <c r="F53" s="21">
        <v>0.34477421318432333</v>
      </c>
      <c r="L53" s="18"/>
      <c r="O53" s="21"/>
    </row>
    <row r="54" spans="1:15" x14ac:dyDescent="0.25">
      <c r="A54">
        <v>3407</v>
      </c>
      <c r="B54">
        <v>33</v>
      </c>
      <c r="C54">
        <v>511</v>
      </c>
      <c r="D54">
        <v>10</v>
      </c>
      <c r="E54">
        <v>2017</v>
      </c>
      <c r="F54" s="21">
        <v>0.14316877796340027</v>
      </c>
      <c r="L54" s="18"/>
      <c r="O54" s="21"/>
    </row>
    <row r="55" spans="1:15" x14ac:dyDescent="0.25">
      <c r="A55">
        <v>3407</v>
      </c>
      <c r="B55">
        <v>33</v>
      </c>
      <c r="C55">
        <v>521</v>
      </c>
      <c r="D55">
        <v>10</v>
      </c>
      <c r="E55">
        <v>2017</v>
      </c>
      <c r="F55" s="21">
        <v>0.14647899456573915</v>
      </c>
      <c r="L55" s="18"/>
      <c r="O55" s="21"/>
    </row>
    <row r="56" spans="1:15" x14ac:dyDescent="0.25">
      <c r="A56">
        <v>3407</v>
      </c>
      <c r="B56">
        <v>33</v>
      </c>
      <c r="C56">
        <v>531</v>
      </c>
      <c r="D56">
        <v>10</v>
      </c>
      <c r="E56">
        <v>2017</v>
      </c>
      <c r="F56" s="21">
        <v>3.3071965551010954E-2</v>
      </c>
      <c r="L56" s="18"/>
      <c r="O56" s="21"/>
    </row>
    <row r="57" spans="1:15" x14ac:dyDescent="0.25">
      <c r="A57">
        <v>3407</v>
      </c>
      <c r="B57">
        <v>33</v>
      </c>
      <c r="C57">
        <v>541</v>
      </c>
      <c r="D57">
        <v>10</v>
      </c>
      <c r="E57">
        <v>2017</v>
      </c>
      <c r="F57" s="21">
        <v>3.7888271213779544E-2</v>
      </c>
      <c r="L57" s="18"/>
      <c r="O57" s="21"/>
    </row>
    <row r="58" spans="1:15" x14ac:dyDescent="0.25">
      <c r="A58">
        <v>3407</v>
      </c>
      <c r="B58">
        <v>33</v>
      </c>
      <c r="C58">
        <v>551</v>
      </c>
      <c r="D58">
        <v>10</v>
      </c>
      <c r="E58">
        <v>2017</v>
      </c>
      <c r="F58" s="21">
        <v>3.5105516830846582E-2</v>
      </c>
      <c r="L58" s="18"/>
      <c r="O58" s="21"/>
    </row>
    <row r="59" spans="1:15" x14ac:dyDescent="0.25">
      <c r="A59">
        <v>3407</v>
      </c>
      <c r="B59">
        <v>33</v>
      </c>
      <c r="C59">
        <v>561</v>
      </c>
      <c r="D59">
        <v>10</v>
      </c>
      <c r="E59">
        <v>2017</v>
      </c>
      <c r="F59" s="21">
        <v>7.8477400771933825E-2</v>
      </c>
      <c r="L59" s="18"/>
      <c r="O59" s="21"/>
    </row>
    <row r="60" spans="1:15" x14ac:dyDescent="0.25">
      <c r="A60">
        <v>3407</v>
      </c>
      <c r="B60">
        <v>33</v>
      </c>
      <c r="C60">
        <v>571</v>
      </c>
      <c r="D60">
        <v>10</v>
      </c>
      <c r="E60">
        <v>2017</v>
      </c>
      <c r="F60" s="21">
        <v>0.12590776446415886</v>
      </c>
      <c r="L60" s="18"/>
      <c r="O60" s="21"/>
    </row>
    <row r="61" spans="1:15" x14ac:dyDescent="0.25">
      <c r="A61">
        <v>3407</v>
      </c>
      <c r="B61">
        <v>33</v>
      </c>
      <c r="C61">
        <v>581</v>
      </c>
      <c r="D61">
        <v>10</v>
      </c>
      <c r="E61">
        <v>2017</v>
      </c>
      <c r="F61" s="21">
        <v>0.14764769091921584</v>
      </c>
      <c r="L61" s="18"/>
      <c r="O61" s="21"/>
    </row>
    <row r="62" spans="1:15" x14ac:dyDescent="0.25">
      <c r="A62">
        <v>3407</v>
      </c>
      <c r="B62">
        <v>33</v>
      </c>
      <c r="C62">
        <v>591</v>
      </c>
      <c r="D62">
        <v>10</v>
      </c>
      <c r="E62">
        <v>2017</v>
      </c>
      <c r="F62" s="21">
        <v>0.10691413963938004</v>
      </c>
      <c r="L62" s="18"/>
      <c r="O62" s="21"/>
    </row>
    <row r="63" spans="1:15" x14ac:dyDescent="0.25">
      <c r="A63">
        <v>3407</v>
      </c>
      <c r="B63">
        <v>33</v>
      </c>
      <c r="C63">
        <v>601</v>
      </c>
      <c r="D63">
        <v>10</v>
      </c>
      <c r="E63">
        <v>2017</v>
      </c>
      <c r="F63" s="21">
        <v>3.4414139639380101E-2</v>
      </c>
      <c r="L63" s="18"/>
      <c r="O63" s="21"/>
    </row>
    <row r="64" spans="1:15" x14ac:dyDescent="0.25">
      <c r="A64">
        <v>3407</v>
      </c>
      <c r="B64">
        <v>33</v>
      </c>
      <c r="C64">
        <v>611</v>
      </c>
      <c r="D64">
        <v>10</v>
      </c>
      <c r="E64">
        <v>2017</v>
      </c>
      <c r="F64" s="21">
        <v>7.7723416287420383E-2</v>
      </c>
      <c r="L64" s="18"/>
      <c r="O64" s="21"/>
    </row>
    <row r="65" spans="1:15" x14ac:dyDescent="0.25">
      <c r="A65">
        <v>3407</v>
      </c>
      <c r="B65">
        <v>33</v>
      </c>
      <c r="C65">
        <v>621</v>
      </c>
      <c r="D65">
        <v>10</v>
      </c>
      <c r="E65">
        <v>2017</v>
      </c>
      <c r="F65" s="21">
        <v>0.11524928471302123</v>
      </c>
      <c r="L65" s="18"/>
      <c r="O65" s="21"/>
    </row>
    <row r="66" spans="1:15" x14ac:dyDescent="0.25">
      <c r="A66">
        <v>3407</v>
      </c>
      <c r="B66">
        <v>33</v>
      </c>
      <c r="C66">
        <v>631</v>
      </c>
      <c r="D66">
        <v>10</v>
      </c>
      <c r="E66">
        <v>2017</v>
      </c>
      <c r="F66" s="21">
        <v>0.44639950938034051</v>
      </c>
      <c r="L66" s="18"/>
      <c r="O66" s="21"/>
    </row>
    <row r="67" spans="1:15" x14ac:dyDescent="0.25">
      <c r="A67">
        <v>3407</v>
      </c>
      <c r="B67">
        <v>33</v>
      </c>
      <c r="C67">
        <v>641</v>
      </c>
      <c r="D67">
        <v>10</v>
      </c>
      <c r="E67">
        <v>2017</v>
      </c>
      <c r="F67" s="21">
        <v>3.3607110624651909E-2</v>
      </c>
      <c r="L67" s="18"/>
      <c r="O67" s="21"/>
    </row>
    <row r="68" spans="1:15" x14ac:dyDescent="0.25">
      <c r="A68">
        <v>3407</v>
      </c>
      <c r="B68">
        <v>33</v>
      </c>
      <c r="C68">
        <v>651</v>
      </c>
      <c r="D68">
        <v>10</v>
      </c>
      <c r="E68">
        <v>2017</v>
      </c>
      <c r="F68" s="21">
        <v>3.3714139639380102E-2</v>
      </c>
      <c r="L68" s="18"/>
      <c r="O68" s="21"/>
    </row>
    <row r="69" spans="1:15" x14ac:dyDescent="0.25">
      <c r="A69">
        <v>3407</v>
      </c>
      <c r="B69">
        <v>33</v>
      </c>
      <c r="C69">
        <v>661</v>
      </c>
      <c r="D69">
        <v>10</v>
      </c>
      <c r="E69">
        <v>2017</v>
      </c>
      <c r="F69" s="21">
        <v>4.9110952051769408E-2</v>
      </c>
      <c r="L69" s="18"/>
      <c r="O69" s="21"/>
    </row>
    <row r="70" spans="1:15" x14ac:dyDescent="0.25">
      <c r="A70">
        <v>3407</v>
      </c>
      <c r="B70">
        <v>33</v>
      </c>
      <c r="C70">
        <v>671</v>
      </c>
      <c r="D70">
        <v>10</v>
      </c>
      <c r="E70">
        <v>2017</v>
      </c>
      <c r="F70" s="21">
        <v>0.42566943180290778</v>
      </c>
      <c r="L70" s="18"/>
      <c r="O70" s="21"/>
    </row>
    <row r="71" spans="1:15" x14ac:dyDescent="0.25">
      <c r="A71">
        <v>3407</v>
      </c>
      <c r="B71">
        <v>33</v>
      </c>
      <c r="C71">
        <v>681</v>
      </c>
      <c r="D71">
        <v>10</v>
      </c>
      <c r="E71">
        <v>2017</v>
      </c>
      <c r="F71" s="21">
        <v>6.2591458801390484E-2</v>
      </c>
      <c r="L71" s="18"/>
      <c r="O71" s="21"/>
    </row>
    <row r="72" spans="1:15" x14ac:dyDescent="0.25">
      <c r="A72">
        <v>3407</v>
      </c>
      <c r="B72">
        <v>33</v>
      </c>
      <c r="C72">
        <v>691</v>
      </c>
      <c r="D72">
        <v>10</v>
      </c>
      <c r="E72">
        <v>2017</v>
      </c>
      <c r="F72" s="21">
        <v>0.2478914588013903</v>
      </c>
      <c r="L72" s="18"/>
      <c r="O72" s="21"/>
    </row>
    <row r="73" spans="1:15" x14ac:dyDescent="0.25">
      <c r="A73">
        <v>3407</v>
      </c>
      <c r="B73">
        <v>33</v>
      </c>
      <c r="C73">
        <v>701</v>
      </c>
      <c r="D73">
        <v>10</v>
      </c>
      <c r="E73">
        <v>2017</v>
      </c>
      <c r="F73" s="21">
        <v>3.7995300228507736E-2</v>
      </c>
      <c r="L73" s="18"/>
      <c r="O73" s="21"/>
    </row>
    <row r="74" spans="1:15" x14ac:dyDescent="0.25">
      <c r="A74">
        <v>3407</v>
      </c>
      <c r="B74">
        <v>33</v>
      </c>
      <c r="C74">
        <v>711</v>
      </c>
      <c r="D74">
        <v>10</v>
      </c>
      <c r="E74">
        <v>2017</v>
      </c>
      <c r="F74" s="21">
        <v>4.6486023580467661E-2</v>
      </c>
      <c r="L74" s="18"/>
      <c r="O74" s="21"/>
    </row>
    <row r="75" spans="1:15" x14ac:dyDescent="0.25">
      <c r="A75">
        <v>3407</v>
      </c>
      <c r="B75">
        <v>33</v>
      </c>
      <c r="C75">
        <v>721</v>
      </c>
      <c r="D75">
        <v>10</v>
      </c>
      <c r="E75">
        <v>2017</v>
      </c>
      <c r="F75" s="21">
        <v>0.17409305259519536</v>
      </c>
      <c r="L75" s="18"/>
      <c r="O75" s="21"/>
    </row>
    <row r="76" spans="1:15" x14ac:dyDescent="0.25">
      <c r="A76">
        <v>3407</v>
      </c>
      <c r="B76">
        <v>33</v>
      </c>
      <c r="C76">
        <v>731</v>
      </c>
      <c r="D76">
        <v>10</v>
      </c>
      <c r="E76">
        <v>2017</v>
      </c>
      <c r="F76" s="21">
        <v>0.23022660387503102</v>
      </c>
      <c r="L76" s="18"/>
      <c r="O76" s="21"/>
    </row>
    <row r="77" spans="1:15" x14ac:dyDescent="0.25">
      <c r="A77">
        <v>3407</v>
      </c>
      <c r="B77">
        <v>33</v>
      </c>
      <c r="C77">
        <v>741</v>
      </c>
      <c r="D77">
        <v>10</v>
      </c>
      <c r="E77">
        <v>2017</v>
      </c>
      <c r="F77" s="21">
        <v>0.25085856136106188</v>
      </c>
      <c r="L77" s="18"/>
      <c r="O77" s="21"/>
    </row>
    <row r="78" spans="1:15" x14ac:dyDescent="0.25">
      <c r="A78">
        <v>3407</v>
      </c>
      <c r="B78">
        <v>33</v>
      </c>
      <c r="C78">
        <v>751</v>
      </c>
      <c r="D78">
        <v>10</v>
      </c>
      <c r="E78">
        <v>2017</v>
      </c>
      <c r="F78" s="21">
        <v>0.18794928471302078</v>
      </c>
      <c r="L78" s="18"/>
      <c r="O78" s="21"/>
    </row>
    <row r="79" spans="1:15" x14ac:dyDescent="0.25">
      <c r="A79">
        <v>3407</v>
      </c>
      <c r="B79">
        <v>33</v>
      </c>
      <c r="C79">
        <v>761</v>
      </c>
      <c r="D79">
        <v>10</v>
      </c>
      <c r="E79">
        <v>2017</v>
      </c>
      <c r="F79" s="21">
        <v>0.17201254584557479</v>
      </c>
      <c r="L79" s="18"/>
      <c r="O79" s="21"/>
    </row>
    <row r="80" spans="1:15" x14ac:dyDescent="0.25">
      <c r="A80">
        <v>3407</v>
      </c>
      <c r="B80">
        <v>33</v>
      </c>
      <c r="C80">
        <v>771</v>
      </c>
      <c r="D80">
        <v>10</v>
      </c>
      <c r="E80">
        <v>2017</v>
      </c>
      <c r="F80" s="21">
        <v>0.20283363288975936</v>
      </c>
      <c r="L80" s="18"/>
      <c r="O80" s="21"/>
    </row>
    <row r="81" spans="1:15" x14ac:dyDescent="0.25">
      <c r="A81">
        <v>3407</v>
      </c>
      <c r="B81">
        <v>33</v>
      </c>
      <c r="C81">
        <v>781</v>
      </c>
      <c r="D81">
        <v>10</v>
      </c>
      <c r="E81">
        <v>2017</v>
      </c>
      <c r="F81" s="21">
        <v>0.20959305259519612</v>
      </c>
      <c r="L81" s="18"/>
      <c r="O81" s="21"/>
    </row>
    <row r="82" spans="1:15" x14ac:dyDescent="0.25">
      <c r="A82">
        <v>3407</v>
      </c>
      <c r="B82">
        <v>33</v>
      </c>
      <c r="C82">
        <v>791</v>
      </c>
      <c r="D82">
        <v>10</v>
      </c>
      <c r="E82">
        <v>2017</v>
      </c>
      <c r="F82" s="21">
        <v>0.17488219847533534</v>
      </c>
      <c r="L82" s="18"/>
      <c r="O82" s="21"/>
    </row>
    <row r="83" spans="1:15" x14ac:dyDescent="0.25">
      <c r="A83">
        <v>3407</v>
      </c>
      <c r="B83">
        <v>33</v>
      </c>
      <c r="C83">
        <v>801</v>
      </c>
      <c r="D83">
        <v>10</v>
      </c>
      <c r="E83">
        <v>2017</v>
      </c>
      <c r="F83" s="21">
        <v>0.21764066190448747</v>
      </c>
      <c r="L83" s="18"/>
      <c r="O83" s="21"/>
    </row>
    <row r="84" spans="1:15" x14ac:dyDescent="0.25">
      <c r="A84">
        <v>3407</v>
      </c>
      <c r="B84">
        <v>33</v>
      </c>
      <c r="C84">
        <v>811</v>
      </c>
      <c r="D84">
        <v>10</v>
      </c>
      <c r="E84">
        <v>2017</v>
      </c>
      <c r="F84" s="21">
        <v>0.24777261939051839</v>
      </c>
      <c r="L84" s="18"/>
      <c r="O84" s="21"/>
    </row>
    <row r="85" spans="1:15" x14ac:dyDescent="0.25">
      <c r="A85">
        <v>3407</v>
      </c>
      <c r="B85">
        <v>33</v>
      </c>
      <c r="C85">
        <v>821</v>
      </c>
      <c r="D85">
        <v>10</v>
      </c>
      <c r="E85">
        <v>2017</v>
      </c>
      <c r="F85" s="21">
        <v>0.18523522668356446</v>
      </c>
      <c r="L85" s="18"/>
      <c r="O85" s="21"/>
    </row>
    <row r="86" spans="1:15" x14ac:dyDescent="0.25">
      <c r="A86">
        <v>3407</v>
      </c>
      <c r="B86">
        <v>33</v>
      </c>
      <c r="C86">
        <v>831</v>
      </c>
      <c r="D86">
        <v>10</v>
      </c>
      <c r="E86">
        <v>2017</v>
      </c>
      <c r="F86" s="21">
        <v>3.60687779634003E-2</v>
      </c>
      <c r="L86" s="18"/>
      <c r="O86" s="21"/>
    </row>
    <row r="87" spans="1:15" x14ac:dyDescent="0.25">
      <c r="A87">
        <v>3407</v>
      </c>
      <c r="B87">
        <v>33</v>
      </c>
      <c r="C87">
        <v>841</v>
      </c>
      <c r="D87">
        <v>10</v>
      </c>
      <c r="E87">
        <v>2017</v>
      </c>
      <c r="F87" s="21">
        <v>3.9596894022312944E-2</v>
      </c>
      <c r="L87" s="18"/>
      <c r="O87" s="21"/>
    </row>
    <row r="88" spans="1:15" x14ac:dyDescent="0.25">
      <c r="A88">
        <v>3407</v>
      </c>
      <c r="B88">
        <v>33</v>
      </c>
      <c r="C88">
        <v>851</v>
      </c>
      <c r="D88">
        <v>10</v>
      </c>
      <c r="E88">
        <v>2017</v>
      </c>
      <c r="F88" s="21">
        <v>0.16128602358046745</v>
      </c>
      <c r="L88" s="18"/>
      <c r="O88" s="21"/>
    </row>
    <row r="89" spans="1:15" x14ac:dyDescent="0.25">
      <c r="A89">
        <v>3407</v>
      </c>
      <c r="B89">
        <v>33</v>
      </c>
      <c r="C89">
        <v>861</v>
      </c>
      <c r="D89">
        <v>10</v>
      </c>
      <c r="E89">
        <v>2017</v>
      </c>
      <c r="F89" s="21">
        <v>0.17817899456573916</v>
      </c>
      <c r="L89" s="18"/>
      <c r="O89" s="21"/>
    </row>
    <row r="90" spans="1:15" x14ac:dyDescent="0.25">
      <c r="A90">
        <v>3407</v>
      </c>
      <c r="B90">
        <v>33</v>
      </c>
      <c r="C90">
        <v>871</v>
      </c>
      <c r="D90">
        <v>10</v>
      </c>
      <c r="E90">
        <v>2017</v>
      </c>
      <c r="F90" s="21">
        <v>0.19585471993394404</v>
      </c>
      <c r="L90" s="18"/>
      <c r="O90" s="21"/>
    </row>
    <row r="91" spans="1:15" x14ac:dyDescent="0.25">
      <c r="A91">
        <v>3407</v>
      </c>
      <c r="B91">
        <v>33</v>
      </c>
      <c r="C91">
        <v>881</v>
      </c>
      <c r="D91">
        <v>10</v>
      </c>
      <c r="E91">
        <v>2017</v>
      </c>
      <c r="F91" s="21">
        <v>0.27647964840524564</v>
      </c>
      <c r="L91" s="18"/>
      <c r="O91" s="21"/>
    </row>
    <row r="92" spans="1:15" x14ac:dyDescent="0.25">
      <c r="A92">
        <v>3407</v>
      </c>
      <c r="B92">
        <v>33</v>
      </c>
      <c r="C92">
        <v>891</v>
      </c>
      <c r="D92">
        <v>10</v>
      </c>
      <c r="E92">
        <v>2017</v>
      </c>
      <c r="F92" s="21">
        <v>0.20342116865410825</v>
      </c>
      <c r="L92" s="18"/>
      <c r="O92" s="21"/>
    </row>
    <row r="93" spans="1:15" x14ac:dyDescent="0.25">
      <c r="A93">
        <v>3407</v>
      </c>
      <c r="B93">
        <v>33</v>
      </c>
      <c r="C93">
        <v>901</v>
      </c>
      <c r="D93">
        <v>10</v>
      </c>
      <c r="E93">
        <v>2017</v>
      </c>
      <c r="F93" s="21">
        <v>0.2113266038750311</v>
      </c>
      <c r="L93" s="18"/>
      <c r="O93" s="21"/>
    </row>
    <row r="94" spans="1:15" x14ac:dyDescent="0.25">
      <c r="A94">
        <v>3407</v>
      </c>
      <c r="B94">
        <v>33</v>
      </c>
      <c r="C94">
        <v>911</v>
      </c>
      <c r="D94">
        <v>10</v>
      </c>
      <c r="E94">
        <v>2017</v>
      </c>
      <c r="F94" s="21">
        <v>3.6496894022313063E-2</v>
      </c>
      <c r="L94" s="18"/>
      <c r="O94" s="21"/>
    </row>
    <row r="95" spans="1:15" x14ac:dyDescent="0.25">
      <c r="A95">
        <v>3407</v>
      </c>
      <c r="B95">
        <v>33</v>
      </c>
      <c r="C95">
        <v>921</v>
      </c>
      <c r="D95">
        <v>10</v>
      </c>
      <c r="E95">
        <v>2017</v>
      </c>
      <c r="F95" s="21">
        <v>3.3071965551010954E-2</v>
      </c>
      <c r="L95" s="18"/>
      <c r="O95" s="21"/>
    </row>
    <row r="96" spans="1:15" x14ac:dyDescent="0.25">
      <c r="A96">
        <v>3407</v>
      </c>
      <c r="B96">
        <v>33</v>
      </c>
      <c r="C96">
        <v>931</v>
      </c>
      <c r="D96">
        <v>10</v>
      </c>
      <c r="E96">
        <v>2017</v>
      </c>
      <c r="F96" s="21">
        <v>0.2396860235804677</v>
      </c>
      <c r="L96" s="18"/>
      <c r="O96" s="21"/>
    </row>
    <row r="97" spans="1:15" x14ac:dyDescent="0.25">
      <c r="A97">
        <v>3407</v>
      </c>
      <c r="B97">
        <v>33</v>
      </c>
      <c r="C97">
        <v>941</v>
      </c>
      <c r="D97">
        <v>10</v>
      </c>
      <c r="E97">
        <v>2017</v>
      </c>
      <c r="F97" s="21">
        <v>0.18474066190448776</v>
      </c>
      <c r="L97" s="18"/>
      <c r="O97" s="21"/>
    </row>
    <row r="98" spans="1:15" x14ac:dyDescent="0.25">
      <c r="A98">
        <v>3407</v>
      </c>
      <c r="B98">
        <v>33</v>
      </c>
      <c r="C98">
        <v>951</v>
      </c>
      <c r="D98">
        <v>10</v>
      </c>
      <c r="E98">
        <v>2017</v>
      </c>
      <c r="F98" s="21">
        <v>0.23312885150834339</v>
      </c>
      <c r="L98" s="18"/>
      <c r="O98" s="21"/>
    </row>
    <row r="99" spans="1:15" x14ac:dyDescent="0.25">
      <c r="A99">
        <v>3407</v>
      </c>
      <c r="B99">
        <v>33</v>
      </c>
      <c r="C99">
        <v>961</v>
      </c>
      <c r="D99">
        <v>10</v>
      </c>
      <c r="E99">
        <v>2017</v>
      </c>
      <c r="F99" s="21">
        <v>6.9442255698292307E-2</v>
      </c>
      <c r="L99" s="18"/>
      <c r="O99" s="21"/>
    </row>
    <row r="100" spans="1:15" x14ac:dyDescent="0.25">
      <c r="A100">
        <v>3407</v>
      </c>
      <c r="B100">
        <v>33</v>
      </c>
      <c r="C100">
        <v>971</v>
      </c>
      <c r="D100">
        <v>10</v>
      </c>
      <c r="E100">
        <v>2017</v>
      </c>
      <c r="F100" s="21">
        <v>0.18344066190448768</v>
      </c>
      <c r="L100" s="18"/>
      <c r="O100" s="21"/>
    </row>
    <row r="101" spans="1:15" x14ac:dyDescent="0.25">
      <c r="A101">
        <v>3407</v>
      </c>
      <c r="B101">
        <v>33</v>
      </c>
      <c r="C101">
        <v>981</v>
      </c>
      <c r="D101">
        <v>10</v>
      </c>
      <c r="E101">
        <v>2017</v>
      </c>
      <c r="F101" s="21">
        <v>0.21161798106649704</v>
      </c>
      <c r="L101" s="18"/>
      <c r="O101" s="21"/>
    </row>
    <row r="102" spans="1:15" x14ac:dyDescent="0.25">
      <c r="A102">
        <v>3407</v>
      </c>
      <c r="B102">
        <v>33</v>
      </c>
      <c r="C102">
        <v>991</v>
      </c>
      <c r="D102">
        <v>10</v>
      </c>
      <c r="E102">
        <v>2017</v>
      </c>
      <c r="F102" s="21">
        <v>0.17510008160992324</v>
      </c>
      <c r="L102" s="18"/>
      <c r="O102" s="21"/>
    </row>
    <row r="103" spans="1:15" x14ac:dyDescent="0.25">
      <c r="A103">
        <v>3407</v>
      </c>
      <c r="B103">
        <v>33</v>
      </c>
      <c r="C103">
        <v>1001</v>
      </c>
      <c r="D103">
        <v>10</v>
      </c>
      <c r="E103">
        <v>2017</v>
      </c>
      <c r="F103" s="21">
        <v>0.23309305259519553</v>
      </c>
      <c r="L103" s="18"/>
      <c r="O103" s="21"/>
    </row>
    <row r="104" spans="1:15" x14ac:dyDescent="0.25">
      <c r="A104">
        <v>3407</v>
      </c>
      <c r="B104">
        <v>33</v>
      </c>
      <c r="C104">
        <v>1011</v>
      </c>
      <c r="D104">
        <v>10</v>
      </c>
      <c r="E104">
        <v>2017</v>
      </c>
      <c r="F104" s="21">
        <v>0.13744769091921563</v>
      </c>
      <c r="L104" s="18"/>
      <c r="O104" s="21"/>
    </row>
    <row r="105" spans="1:15" x14ac:dyDescent="0.25">
      <c r="A105">
        <v>3407</v>
      </c>
      <c r="B105">
        <v>33</v>
      </c>
      <c r="C105">
        <v>1021</v>
      </c>
      <c r="D105">
        <v>10</v>
      </c>
      <c r="E105">
        <v>2017</v>
      </c>
      <c r="F105" s="21">
        <v>0.23675153234633323</v>
      </c>
      <c r="L105" s="18"/>
      <c r="O105" s="21"/>
    </row>
    <row r="106" spans="1:15" x14ac:dyDescent="0.25">
      <c r="A106">
        <v>3407</v>
      </c>
      <c r="B106">
        <v>33</v>
      </c>
      <c r="C106">
        <v>1031</v>
      </c>
      <c r="D106">
        <v>10</v>
      </c>
      <c r="E106">
        <v>2017</v>
      </c>
      <c r="F106" s="21">
        <v>0.20173522668356464</v>
      </c>
      <c r="L106" s="18"/>
      <c r="O106" s="21"/>
    </row>
    <row r="107" spans="1:15" x14ac:dyDescent="0.25">
      <c r="A107">
        <v>3407</v>
      </c>
      <c r="B107">
        <v>33</v>
      </c>
      <c r="C107">
        <v>1041</v>
      </c>
      <c r="D107">
        <v>10</v>
      </c>
      <c r="E107">
        <v>2017</v>
      </c>
      <c r="F107" s="21">
        <v>0.14791957486030277</v>
      </c>
      <c r="L107" s="18"/>
      <c r="O107" s="21"/>
    </row>
    <row r="108" spans="1:15" x14ac:dyDescent="0.25">
      <c r="A108">
        <v>3407</v>
      </c>
      <c r="B108">
        <v>33</v>
      </c>
      <c r="C108">
        <v>1051</v>
      </c>
      <c r="D108">
        <v>10</v>
      </c>
      <c r="E108">
        <v>2017</v>
      </c>
      <c r="F108" s="21">
        <v>3.7139068110682211E-2</v>
      </c>
      <c r="L108" s="18"/>
      <c r="O108" s="21"/>
    </row>
    <row r="109" spans="1:15" x14ac:dyDescent="0.25">
      <c r="A109">
        <v>3407</v>
      </c>
      <c r="B109">
        <v>33</v>
      </c>
      <c r="C109">
        <v>1061</v>
      </c>
      <c r="D109">
        <v>10</v>
      </c>
      <c r="E109">
        <v>2017</v>
      </c>
      <c r="F109" s="21">
        <v>3.3178994565739146E-2</v>
      </c>
      <c r="L109" s="18"/>
      <c r="O109" s="21"/>
    </row>
    <row r="110" spans="1:15" x14ac:dyDescent="0.25">
      <c r="A110">
        <v>3407</v>
      </c>
      <c r="B110">
        <v>33</v>
      </c>
      <c r="C110">
        <v>1071</v>
      </c>
      <c r="D110">
        <v>10</v>
      </c>
      <c r="E110">
        <v>2017</v>
      </c>
      <c r="F110" s="21">
        <v>3.3500081609923724E-2</v>
      </c>
      <c r="L110" s="18"/>
      <c r="O110" s="21"/>
    </row>
    <row r="111" spans="1:15" x14ac:dyDescent="0.25">
      <c r="A111">
        <v>3407</v>
      </c>
      <c r="B111">
        <v>33</v>
      </c>
      <c r="C111">
        <v>1081</v>
      </c>
      <c r="D111">
        <v>10</v>
      </c>
      <c r="E111">
        <v>2017</v>
      </c>
      <c r="F111" s="21">
        <v>0.14176877796340043</v>
      </c>
      <c r="L111" s="18"/>
      <c r="O111" s="21"/>
    </row>
    <row r="112" spans="1:15" x14ac:dyDescent="0.25">
      <c r="A112">
        <v>3407</v>
      </c>
      <c r="B112">
        <v>33</v>
      </c>
      <c r="C112">
        <v>1091</v>
      </c>
      <c r="D112">
        <v>10</v>
      </c>
      <c r="E112">
        <v>2017</v>
      </c>
      <c r="F112" s="21">
        <v>0.17607964840524606</v>
      </c>
      <c r="L112" s="18"/>
      <c r="O112" s="21"/>
    </row>
    <row r="113" spans="1:15" x14ac:dyDescent="0.25">
      <c r="A113">
        <v>3407</v>
      </c>
      <c r="B113">
        <v>33</v>
      </c>
      <c r="C113">
        <v>1101</v>
      </c>
      <c r="D113">
        <v>10</v>
      </c>
      <c r="E113">
        <v>2017</v>
      </c>
      <c r="F113" s="21">
        <v>0.1274281976688364</v>
      </c>
      <c r="L113" s="18"/>
      <c r="O113" s="21"/>
    </row>
    <row r="114" spans="1:15" x14ac:dyDescent="0.25">
      <c r="A114">
        <v>3407</v>
      </c>
      <c r="B114">
        <v>33</v>
      </c>
      <c r="C114">
        <v>1111</v>
      </c>
      <c r="D114">
        <v>10</v>
      </c>
      <c r="E114">
        <v>2017</v>
      </c>
      <c r="F114" s="21">
        <v>0.14712660387503107</v>
      </c>
      <c r="L114" s="18"/>
      <c r="O114" s="21"/>
    </row>
    <row r="115" spans="1:15" x14ac:dyDescent="0.25">
      <c r="A115">
        <v>3407</v>
      </c>
      <c r="B115">
        <v>33</v>
      </c>
      <c r="C115">
        <v>1121</v>
      </c>
      <c r="D115">
        <v>10</v>
      </c>
      <c r="E115">
        <v>2017</v>
      </c>
      <c r="F115" s="21">
        <v>0.19321798106649729</v>
      </c>
      <c r="L115" s="18"/>
      <c r="O115" s="21"/>
    </row>
    <row r="116" spans="1:15" x14ac:dyDescent="0.25">
      <c r="A116">
        <v>3407</v>
      </c>
      <c r="B116">
        <v>33</v>
      </c>
      <c r="C116">
        <v>1131</v>
      </c>
      <c r="D116">
        <v>10</v>
      </c>
      <c r="E116">
        <v>2017</v>
      </c>
      <c r="F116" s="21">
        <v>3.3286023580467339E-2</v>
      </c>
      <c r="L116" s="18"/>
      <c r="O116" s="21"/>
    </row>
    <row r="117" spans="1:15" x14ac:dyDescent="0.25">
      <c r="A117">
        <v>3407</v>
      </c>
      <c r="B117">
        <v>33</v>
      </c>
      <c r="C117">
        <v>1141</v>
      </c>
      <c r="D117">
        <v>10</v>
      </c>
      <c r="E117">
        <v>2017</v>
      </c>
      <c r="F117" s="21">
        <v>0.1373860235804672</v>
      </c>
      <c r="L117" s="18"/>
      <c r="O117" s="21"/>
    </row>
    <row r="118" spans="1:15" x14ac:dyDescent="0.25">
      <c r="A118">
        <v>3407</v>
      </c>
      <c r="B118">
        <v>33</v>
      </c>
      <c r="C118">
        <v>1151</v>
      </c>
      <c r="D118">
        <v>10</v>
      </c>
      <c r="E118">
        <v>2017</v>
      </c>
      <c r="F118" s="21">
        <v>0.11163203909595423</v>
      </c>
      <c r="L118" s="18"/>
      <c r="O118" s="21"/>
    </row>
    <row r="119" spans="1:15" x14ac:dyDescent="0.25">
      <c r="A119">
        <v>3407</v>
      </c>
      <c r="B119">
        <v>33</v>
      </c>
      <c r="C119">
        <v>1161</v>
      </c>
      <c r="D119">
        <v>10</v>
      </c>
      <c r="E119">
        <v>2017</v>
      </c>
      <c r="F119" s="21">
        <v>0.20206559037578967</v>
      </c>
      <c r="L119" s="18"/>
      <c r="O119" s="21"/>
    </row>
    <row r="120" spans="1:15" x14ac:dyDescent="0.25">
      <c r="A120">
        <v>3407</v>
      </c>
      <c r="B120">
        <v>33</v>
      </c>
      <c r="C120">
        <v>1171</v>
      </c>
      <c r="D120">
        <v>10</v>
      </c>
      <c r="E120">
        <v>2017</v>
      </c>
      <c r="F120" s="21">
        <v>0.17423522668356434</v>
      </c>
      <c r="L120" s="18"/>
      <c r="O120" s="21"/>
    </row>
    <row r="121" spans="1:15" x14ac:dyDescent="0.25">
      <c r="A121">
        <v>3407</v>
      </c>
      <c r="B121">
        <v>33</v>
      </c>
      <c r="C121">
        <v>1181</v>
      </c>
      <c r="D121">
        <v>10</v>
      </c>
      <c r="E121">
        <v>2017</v>
      </c>
      <c r="F121" s="21">
        <v>0.15212660387503096</v>
      </c>
      <c r="L121" s="18"/>
      <c r="O121" s="21"/>
    </row>
    <row r="122" spans="1:15" x14ac:dyDescent="0.25">
      <c r="A122">
        <v>3407</v>
      </c>
      <c r="B122">
        <v>33</v>
      </c>
      <c r="C122">
        <v>1191</v>
      </c>
      <c r="D122">
        <v>10</v>
      </c>
      <c r="E122">
        <v>2017</v>
      </c>
      <c r="F122" s="21">
        <v>0.10183203909595398</v>
      </c>
      <c r="L122" s="18"/>
      <c r="O122" s="21"/>
    </row>
    <row r="123" spans="1:15" x14ac:dyDescent="0.25">
      <c r="A123">
        <v>3407</v>
      </c>
      <c r="B123">
        <v>33</v>
      </c>
      <c r="C123">
        <v>1201</v>
      </c>
      <c r="D123">
        <v>10</v>
      </c>
      <c r="E123">
        <v>2017</v>
      </c>
      <c r="F123" s="21">
        <v>3.3286023580467339E-2</v>
      </c>
      <c r="L123" s="18"/>
      <c r="O123" s="21"/>
    </row>
    <row r="124" spans="1:15" x14ac:dyDescent="0.25">
      <c r="A124">
        <v>3407</v>
      </c>
      <c r="B124">
        <v>33</v>
      </c>
      <c r="C124">
        <v>1211</v>
      </c>
      <c r="D124">
        <v>10</v>
      </c>
      <c r="E124">
        <v>2017</v>
      </c>
      <c r="F124" s="21">
        <v>3.428602358046734E-2</v>
      </c>
      <c r="L124" s="18"/>
      <c r="O124" s="21"/>
    </row>
    <row r="125" spans="1:15" x14ac:dyDescent="0.25">
      <c r="A125">
        <v>3407</v>
      </c>
      <c r="B125">
        <v>33</v>
      </c>
      <c r="C125">
        <v>1221</v>
      </c>
      <c r="D125">
        <v>10</v>
      </c>
      <c r="E125">
        <v>2017</v>
      </c>
      <c r="F125" s="21">
        <v>6.5768777963399472E-2</v>
      </c>
      <c r="L125" s="18"/>
      <c r="O125" s="21"/>
    </row>
    <row r="126" spans="1:15" x14ac:dyDescent="0.25">
      <c r="A126">
        <v>3407</v>
      </c>
      <c r="B126">
        <v>33</v>
      </c>
      <c r="C126">
        <v>1231</v>
      </c>
      <c r="D126">
        <v>10</v>
      </c>
      <c r="E126">
        <v>2017</v>
      </c>
      <c r="F126" s="21">
        <v>0.15047964840524578</v>
      </c>
      <c r="L126" s="18"/>
      <c r="O126" s="21"/>
    </row>
    <row r="127" spans="1:15" x14ac:dyDescent="0.25">
      <c r="A127">
        <v>3407</v>
      </c>
      <c r="B127">
        <v>33</v>
      </c>
      <c r="C127">
        <v>1241</v>
      </c>
      <c r="D127">
        <v>10</v>
      </c>
      <c r="E127">
        <v>2017</v>
      </c>
      <c r="F127" s="21">
        <v>7.2363342742477382E-2</v>
      </c>
      <c r="L127" s="18"/>
      <c r="O127" s="21"/>
    </row>
    <row r="128" spans="1:15" x14ac:dyDescent="0.25">
      <c r="L128" s="18"/>
    </row>
    <row r="129" spans="1:7" x14ac:dyDescent="0.25">
      <c r="A129" t="s">
        <v>6</v>
      </c>
      <c r="F129">
        <v>19.443000000000001</v>
      </c>
      <c r="G129" t="s">
        <v>7</v>
      </c>
    </row>
    <row r="132" spans="1:7" x14ac:dyDescent="0.25">
      <c r="B132" t="s">
        <v>8</v>
      </c>
      <c r="E132" t="s">
        <v>20</v>
      </c>
    </row>
  </sheetData>
  <mergeCells count="1">
    <mergeCell ref="A1:F1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opLeftCell="A110" workbookViewId="0">
      <selection activeCell="H127" sqref="H4:H127"/>
    </sheetView>
  </sheetViews>
  <sheetFormatPr defaultRowHeight="15" x14ac:dyDescent="0.25"/>
  <cols>
    <col min="1" max="1" width="11.7109375" customWidth="1"/>
    <col min="2" max="3" width="17.28515625" customWidth="1"/>
    <col min="4" max="5" width="11.85546875" customWidth="1"/>
    <col min="6" max="6" width="11.28515625" style="12" customWidth="1"/>
    <col min="7" max="7" width="15.42578125" customWidth="1"/>
    <col min="8" max="8" width="19.28515625" customWidth="1"/>
    <col min="9" max="9" width="12.7109375" customWidth="1"/>
  </cols>
  <sheetData>
    <row r="1" spans="1:14" ht="18.75" x14ac:dyDescent="0.25">
      <c r="A1" s="38" t="s">
        <v>18</v>
      </c>
      <c r="B1" s="38"/>
      <c r="C1" s="38"/>
      <c r="D1" s="38"/>
      <c r="E1" s="38"/>
      <c r="F1" s="38"/>
      <c r="G1" s="38"/>
      <c r="H1" s="38"/>
    </row>
    <row r="2" spans="1:14" ht="15.75" x14ac:dyDescent="0.25">
      <c r="A2" s="39" t="s">
        <v>9</v>
      </c>
      <c r="B2" s="39" t="s">
        <v>10</v>
      </c>
      <c r="C2" s="40" t="s">
        <v>11</v>
      </c>
      <c r="D2" s="39" t="s">
        <v>19</v>
      </c>
      <c r="E2" s="39"/>
      <c r="F2" s="42" t="s">
        <v>12</v>
      </c>
      <c r="G2" s="43" t="s">
        <v>13</v>
      </c>
      <c r="H2" s="43" t="s">
        <v>14</v>
      </c>
    </row>
    <row r="3" spans="1:14" ht="31.5" x14ac:dyDescent="0.25">
      <c r="A3" s="39"/>
      <c r="B3" s="39"/>
      <c r="C3" s="41"/>
      <c r="D3" s="14" t="s">
        <v>26</v>
      </c>
      <c r="E3" s="14" t="s">
        <v>27</v>
      </c>
      <c r="F3" s="42"/>
      <c r="G3" s="43"/>
      <c r="H3" s="43"/>
      <c r="I3" s="28" t="s">
        <v>25</v>
      </c>
    </row>
    <row r="4" spans="1:14" ht="15.75" x14ac:dyDescent="0.25">
      <c r="A4" s="1">
        <v>1</v>
      </c>
      <c r="B4" s="1">
        <v>11455</v>
      </c>
      <c r="C4" s="7">
        <v>32.200000000000003</v>
      </c>
      <c r="D4" s="22">
        <v>4.5183</v>
      </c>
      <c r="E4" s="1">
        <v>4.6772</v>
      </c>
      <c r="F4" s="10">
        <f t="shared" ref="F4:F35" si="0">E4-D4</f>
        <v>0.15890000000000004</v>
      </c>
      <c r="G4" s="2">
        <f t="shared" ref="G4:G35" si="1">$G$130*C4</f>
        <v>3.4463342742477442E-2</v>
      </c>
      <c r="H4" s="32">
        <f>G4+F4</f>
        <v>0.19336334274247749</v>
      </c>
      <c r="L4" s="17"/>
      <c r="N4" s="18"/>
    </row>
    <row r="5" spans="1:14" ht="15.75" x14ac:dyDescent="0.25">
      <c r="A5" s="1">
        <v>2</v>
      </c>
      <c r="B5" s="1">
        <v>11452</v>
      </c>
      <c r="C5" s="7">
        <v>38.799999999999997</v>
      </c>
      <c r="D5" s="22">
        <v>4.2561999999999998</v>
      </c>
      <c r="E5" s="1">
        <v>4.3478000000000003</v>
      </c>
      <c r="F5" s="10">
        <f t="shared" si="0"/>
        <v>9.160000000000057E-2</v>
      </c>
      <c r="G5" s="2">
        <f t="shared" si="1"/>
        <v>4.1527257714538031E-2</v>
      </c>
      <c r="H5" s="32">
        <f t="shared" ref="H5:H68" si="2">G5+F5</f>
        <v>0.13312725771453859</v>
      </c>
      <c r="L5" s="17"/>
      <c r="N5" s="18"/>
    </row>
    <row r="6" spans="1:14" ht="15.75" x14ac:dyDescent="0.25">
      <c r="A6" s="1">
        <v>3</v>
      </c>
      <c r="B6" s="1">
        <v>11461</v>
      </c>
      <c r="C6" s="7">
        <v>34.200000000000003</v>
      </c>
      <c r="D6" s="22">
        <v>1.84</v>
      </c>
      <c r="E6" s="1">
        <v>2.0571000000000002</v>
      </c>
      <c r="F6" s="10">
        <f t="shared" si="0"/>
        <v>0.21710000000000007</v>
      </c>
      <c r="G6" s="2">
        <f t="shared" si="1"/>
        <v>3.6603923037041255E-2</v>
      </c>
      <c r="H6" s="32">
        <f t="shared" si="2"/>
        <v>0.25370392303704131</v>
      </c>
      <c r="L6" s="17"/>
      <c r="N6" s="18"/>
    </row>
    <row r="7" spans="1:14" ht="15.75" x14ac:dyDescent="0.25">
      <c r="A7" s="1">
        <v>4</v>
      </c>
      <c r="B7" s="1">
        <v>11460</v>
      </c>
      <c r="C7" s="7">
        <v>32.700000000000003</v>
      </c>
      <c r="D7" s="22">
        <v>1.1822999999999999</v>
      </c>
      <c r="E7" s="1">
        <v>1.3037000000000001</v>
      </c>
      <c r="F7" s="10">
        <f t="shared" si="0"/>
        <v>0.12140000000000017</v>
      </c>
      <c r="G7" s="2">
        <f t="shared" si="1"/>
        <v>3.4998487816118397E-2</v>
      </c>
      <c r="H7" s="32">
        <f t="shared" si="2"/>
        <v>0.15639848781611856</v>
      </c>
      <c r="L7" s="17"/>
      <c r="N7" s="18"/>
    </row>
    <row r="8" spans="1:14" ht="15.75" x14ac:dyDescent="0.25">
      <c r="A8" s="1">
        <v>5</v>
      </c>
      <c r="B8" s="1">
        <v>11457</v>
      </c>
      <c r="C8" s="7">
        <v>31.2</v>
      </c>
      <c r="D8" s="22">
        <v>3.4481999999999999</v>
      </c>
      <c r="E8" s="1">
        <v>3.6955</v>
      </c>
      <c r="F8" s="10">
        <f t="shared" si="0"/>
        <v>0.24730000000000008</v>
      </c>
      <c r="G8" s="2">
        <f t="shared" si="1"/>
        <v>3.3393052595195531E-2</v>
      </c>
      <c r="H8" s="32">
        <f t="shared" si="2"/>
        <v>0.28069305259519561</v>
      </c>
      <c r="L8" s="17"/>
      <c r="N8" s="18"/>
    </row>
    <row r="9" spans="1:14" ht="15.75" x14ac:dyDescent="0.25">
      <c r="A9" s="1">
        <v>6</v>
      </c>
      <c r="B9" s="1">
        <v>11458</v>
      </c>
      <c r="C9" s="7">
        <v>55.7</v>
      </c>
      <c r="D9" s="22">
        <v>5.3139000000000003</v>
      </c>
      <c r="E9" s="1">
        <v>5.6661999999999999</v>
      </c>
      <c r="F9" s="10">
        <f t="shared" si="0"/>
        <v>0.35229999999999961</v>
      </c>
      <c r="G9" s="2">
        <f t="shared" si="1"/>
        <v>5.9615161203602281E-2</v>
      </c>
      <c r="H9" s="32">
        <f t="shared" si="2"/>
        <v>0.41191516120360189</v>
      </c>
      <c r="L9" s="17"/>
      <c r="N9" s="18"/>
    </row>
    <row r="10" spans="1:14" ht="15.75" x14ac:dyDescent="0.25">
      <c r="A10" s="1">
        <v>7</v>
      </c>
      <c r="B10" s="1">
        <v>11335</v>
      </c>
      <c r="C10" s="7">
        <v>31.9</v>
      </c>
      <c r="D10" s="22">
        <v>0.4304</v>
      </c>
      <c r="E10" s="1">
        <v>0.4304</v>
      </c>
      <c r="F10" s="10">
        <f t="shared" si="0"/>
        <v>0</v>
      </c>
      <c r="G10" s="2">
        <f t="shared" si="1"/>
        <v>3.4142255698292864E-2</v>
      </c>
      <c r="H10" s="32">
        <f t="shared" si="2"/>
        <v>3.4142255698292864E-2</v>
      </c>
      <c r="L10" s="17"/>
      <c r="N10" s="18"/>
    </row>
    <row r="11" spans="1:14" ht="15.75" x14ac:dyDescent="0.25">
      <c r="A11" s="1">
        <v>8</v>
      </c>
      <c r="B11" s="1">
        <v>11304</v>
      </c>
      <c r="C11" s="7">
        <v>37</v>
      </c>
      <c r="D11" s="22">
        <v>8.2017000000000007</v>
      </c>
      <c r="E11" s="1">
        <v>8.4928000000000008</v>
      </c>
      <c r="F11" s="10">
        <f t="shared" si="0"/>
        <v>0.29110000000000014</v>
      </c>
      <c r="G11" s="2">
        <f t="shared" si="1"/>
        <v>3.9600735449430595E-2</v>
      </c>
      <c r="H11" s="32">
        <f t="shared" si="2"/>
        <v>0.33070073544943074</v>
      </c>
      <c r="L11" s="17"/>
      <c r="N11" s="18"/>
    </row>
    <row r="12" spans="1:14" ht="15.75" x14ac:dyDescent="0.25">
      <c r="A12" s="1">
        <v>9</v>
      </c>
      <c r="B12" s="1">
        <v>11308</v>
      </c>
      <c r="C12" s="7">
        <v>33.299999999999997</v>
      </c>
      <c r="D12" s="22">
        <v>4.7465000000000002</v>
      </c>
      <c r="E12" s="1">
        <v>4.9302999999999999</v>
      </c>
      <c r="F12" s="10">
        <f t="shared" si="0"/>
        <v>0.18379999999999974</v>
      </c>
      <c r="G12" s="2">
        <f t="shared" si="1"/>
        <v>3.5640661904487538E-2</v>
      </c>
      <c r="H12" s="32">
        <f t="shared" si="2"/>
        <v>0.21944066190448727</v>
      </c>
      <c r="L12" s="17"/>
      <c r="N12" s="18"/>
    </row>
    <row r="13" spans="1:14" ht="15.75" x14ac:dyDescent="0.25">
      <c r="A13" s="1">
        <v>10</v>
      </c>
      <c r="B13" s="1">
        <v>11453</v>
      </c>
      <c r="C13" s="7">
        <v>31.4</v>
      </c>
      <c r="D13" s="22">
        <v>4.6375999999999999</v>
      </c>
      <c r="E13" s="1">
        <v>4.8296000000000001</v>
      </c>
      <c r="F13" s="10">
        <f t="shared" si="0"/>
        <v>0.19200000000000017</v>
      </c>
      <c r="G13" s="2">
        <f t="shared" si="1"/>
        <v>3.3607110624651909E-2</v>
      </c>
      <c r="H13" s="32">
        <f t="shared" si="2"/>
        <v>0.22560711062465208</v>
      </c>
      <c r="L13" s="17"/>
      <c r="N13" s="18"/>
    </row>
    <row r="14" spans="1:14" ht="15.75" x14ac:dyDescent="0.25">
      <c r="A14" s="1">
        <v>11</v>
      </c>
      <c r="B14" s="1">
        <v>11454</v>
      </c>
      <c r="C14" s="7">
        <v>31.2</v>
      </c>
      <c r="D14" s="22">
        <v>4.702</v>
      </c>
      <c r="E14" s="1">
        <v>4.8719999999999999</v>
      </c>
      <c r="F14" s="10">
        <f t="shared" si="0"/>
        <v>0.16999999999999993</v>
      </c>
      <c r="G14" s="2">
        <f t="shared" si="1"/>
        <v>3.3393052595195531E-2</v>
      </c>
      <c r="H14" s="32">
        <f t="shared" si="2"/>
        <v>0.20339305259519547</v>
      </c>
      <c r="L14" s="17"/>
      <c r="N14" s="18"/>
    </row>
    <row r="15" spans="1:14" ht="15.75" x14ac:dyDescent="0.25">
      <c r="A15" s="1">
        <v>12</v>
      </c>
      <c r="B15" s="1">
        <v>11305</v>
      </c>
      <c r="C15" s="7">
        <v>34.299999999999997</v>
      </c>
      <c r="D15" s="22">
        <v>3.6352000000000002</v>
      </c>
      <c r="E15" s="1">
        <v>3.6352000000000002</v>
      </c>
      <c r="F15" s="10">
        <f t="shared" si="0"/>
        <v>0</v>
      </c>
      <c r="G15" s="2">
        <f t="shared" si="1"/>
        <v>3.6710952051769441E-2</v>
      </c>
      <c r="H15" s="32">
        <f t="shared" si="2"/>
        <v>3.6710952051769441E-2</v>
      </c>
      <c r="L15" s="17"/>
      <c r="N15" s="18"/>
    </row>
    <row r="16" spans="1:14" ht="15.75" x14ac:dyDescent="0.25">
      <c r="A16" s="1">
        <v>13</v>
      </c>
      <c r="B16" s="1">
        <v>11456</v>
      </c>
      <c r="C16" s="7">
        <v>33.4</v>
      </c>
      <c r="D16" s="22">
        <v>6.3487</v>
      </c>
      <c r="E16" s="1">
        <v>6.5278</v>
      </c>
      <c r="F16" s="10">
        <f t="shared" si="0"/>
        <v>0.17910000000000004</v>
      </c>
      <c r="G16" s="2">
        <f t="shared" si="1"/>
        <v>3.5747690919215723E-2</v>
      </c>
      <c r="H16" s="32">
        <f t="shared" si="2"/>
        <v>0.21484769091921577</v>
      </c>
      <c r="L16" s="17"/>
      <c r="N16" s="18"/>
    </row>
    <row r="17" spans="1:14" ht="15.75" x14ac:dyDescent="0.25">
      <c r="A17" s="1">
        <v>14</v>
      </c>
      <c r="B17" s="1">
        <v>11459</v>
      </c>
      <c r="C17" s="7">
        <v>32.9</v>
      </c>
      <c r="D17" s="22">
        <v>2.4171999999999998</v>
      </c>
      <c r="E17" s="1">
        <v>2.5499000000000001</v>
      </c>
      <c r="F17" s="10">
        <f t="shared" si="0"/>
        <v>0.13270000000000026</v>
      </c>
      <c r="G17" s="2">
        <f t="shared" si="1"/>
        <v>3.5212545845574775E-2</v>
      </c>
      <c r="H17" s="32">
        <f t="shared" si="2"/>
        <v>0.16791254584557502</v>
      </c>
      <c r="L17" s="17"/>
      <c r="N17" s="18"/>
    </row>
    <row r="18" spans="1:14" ht="15.75" x14ac:dyDescent="0.25">
      <c r="A18" s="1">
        <v>15</v>
      </c>
      <c r="B18" s="1">
        <v>11303</v>
      </c>
      <c r="C18" s="7">
        <v>35.299999999999997</v>
      </c>
      <c r="D18" s="22">
        <v>7.3917000000000002</v>
      </c>
      <c r="E18" s="1">
        <v>7.6021000000000001</v>
      </c>
      <c r="F18" s="10">
        <f t="shared" si="0"/>
        <v>0.21039999999999992</v>
      </c>
      <c r="G18" s="2">
        <f t="shared" si="1"/>
        <v>3.7781242199051351E-2</v>
      </c>
      <c r="H18" s="32">
        <f t="shared" si="2"/>
        <v>0.24818124219905127</v>
      </c>
      <c r="L18" s="17"/>
      <c r="N18" s="18"/>
    </row>
    <row r="19" spans="1:14" ht="15.75" x14ac:dyDescent="0.25">
      <c r="A19" s="1">
        <v>16</v>
      </c>
      <c r="B19" s="1">
        <v>11309</v>
      </c>
      <c r="C19" s="7">
        <v>33.5</v>
      </c>
      <c r="D19" s="22">
        <v>4.1254999999999997</v>
      </c>
      <c r="E19" s="1">
        <v>4.1797000000000004</v>
      </c>
      <c r="F19" s="10">
        <f t="shared" si="0"/>
        <v>5.4200000000000692E-2</v>
      </c>
      <c r="G19" s="2">
        <f t="shared" si="1"/>
        <v>3.5854719933943915E-2</v>
      </c>
      <c r="H19" s="32">
        <f t="shared" si="2"/>
        <v>9.0054719933944608E-2</v>
      </c>
      <c r="L19" s="17"/>
      <c r="N19" s="18"/>
    </row>
    <row r="20" spans="1:14" ht="15.75" x14ac:dyDescent="0.25">
      <c r="A20" s="1">
        <v>17</v>
      </c>
      <c r="B20" s="1">
        <v>11334</v>
      </c>
      <c r="C20" s="7">
        <v>31.3</v>
      </c>
      <c r="D20" s="22">
        <v>1.6247</v>
      </c>
      <c r="E20" s="1">
        <v>1.6251</v>
      </c>
      <c r="F20" s="10">
        <f t="shared" si="0"/>
        <v>3.9999999999995595E-4</v>
      </c>
      <c r="G20" s="2">
        <f t="shared" si="1"/>
        <v>3.3500081609923724E-2</v>
      </c>
      <c r="H20" s="32">
        <f t="shared" si="2"/>
        <v>3.390008160992368E-2</v>
      </c>
      <c r="L20" s="17"/>
      <c r="N20" s="18"/>
    </row>
    <row r="21" spans="1:14" ht="15.75" x14ac:dyDescent="0.25">
      <c r="A21" s="1">
        <v>18</v>
      </c>
      <c r="B21" s="1">
        <v>11336</v>
      </c>
      <c r="C21" s="7">
        <v>32.200000000000003</v>
      </c>
      <c r="D21" s="22">
        <v>1.2048000000000001</v>
      </c>
      <c r="E21" s="1">
        <v>1.2048000000000001</v>
      </c>
      <c r="F21" s="10">
        <f t="shared" si="0"/>
        <v>0</v>
      </c>
      <c r="G21" s="2">
        <f t="shared" si="1"/>
        <v>3.4463342742477442E-2</v>
      </c>
      <c r="H21" s="32">
        <f t="shared" si="2"/>
        <v>3.4463342742477442E-2</v>
      </c>
      <c r="L21" s="17"/>
      <c r="N21" s="18"/>
    </row>
    <row r="22" spans="1:14" ht="15.75" x14ac:dyDescent="0.25">
      <c r="A22" s="1">
        <v>19</v>
      </c>
      <c r="B22" s="1">
        <v>11310</v>
      </c>
      <c r="C22" s="7">
        <v>34.6</v>
      </c>
      <c r="D22" s="22">
        <v>6.2202000000000002</v>
      </c>
      <c r="E22" s="1">
        <v>6.4481000000000002</v>
      </c>
      <c r="F22" s="10">
        <f t="shared" si="0"/>
        <v>0.22789999999999999</v>
      </c>
      <c r="G22" s="2">
        <f t="shared" si="1"/>
        <v>3.7032039095954018E-2</v>
      </c>
      <c r="H22" s="32">
        <f t="shared" si="2"/>
        <v>0.26493203909595403</v>
      </c>
      <c r="L22" s="17"/>
      <c r="N22" s="18"/>
    </row>
    <row r="23" spans="1:14" ht="15.75" x14ac:dyDescent="0.25">
      <c r="A23" s="1">
        <v>20</v>
      </c>
      <c r="B23" s="1">
        <v>11332</v>
      </c>
      <c r="C23" s="7">
        <v>33.799999999999997</v>
      </c>
      <c r="D23" s="22">
        <v>3.6556000000000002</v>
      </c>
      <c r="E23" s="1">
        <v>3.7928999999999999</v>
      </c>
      <c r="F23" s="10">
        <f t="shared" si="0"/>
        <v>0.13729999999999976</v>
      </c>
      <c r="G23" s="2">
        <f t="shared" si="1"/>
        <v>3.6175806978128486E-2</v>
      </c>
      <c r="H23" s="32">
        <f t="shared" si="2"/>
        <v>0.17347580697812826</v>
      </c>
      <c r="L23" s="17"/>
      <c r="N23" s="18"/>
    </row>
    <row r="24" spans="1:14" ht="15.75" x14ac:dyDescent="0.25">
      <c r="A24" s="1">
        <v>21</v>
      </c>
      <c r="B24" s="1">
        <v>11333</v>
      </c>
      <c r="C24" s="7">
        <v>33.700000000000003</v>
      </c>
      <c r="D24" s="22">
        <v>4.7309000000000001</v>
      </c>
      <c r="E24" s="1">
        <v>4.7317999999999998</v>
      </c>
      <c r="F24" s="10">
        <f t="shared" si="0"/>
        <v>8.9999999999967883E-4</v>
      </c>
      <c r="G24" s="2">
        <f t="shared" si="1"/>
        <v>3.60687779634003E-2</v>
      </c>
      <c r="H24" s="32">
        <f t="shared" si="2"/>
        <v>3.6968777963399979E-2</v>
      </c>
      <c r="L24" s="17"/>
      <c r="N24" s="18"/>
    </row>
    <row r="25" spans="1:14" ht="15.75" x14ac:dyDescent="0.25">
      <c r="A25" s="1">
        <v>22</v>
      </c>
      <c r="B25" s="1">
        <v>11307</v>
      </c>
      <c r="C25" s="7">
        <v>34.799999999999997</v>
      </c>
      <c r="D25" s="22">
        <v>7.0991999999999997</v>
      </c>
      <c r="E25" s="1">
        <v>7.3085000000000004</v>
      </c>
      <c r="F25" s="10">
        <f t="shared" si="0"/>
        <v>0.20930000000000071</v>
      </c>
      <c r="G25" s="2">
        <f t="shared" si="1"/>
        <v>3.7246097125410396E-2</v>
      </c>
      <c r="H25" s="32">
        <f t="shared" si="2"/>
        <v>0.24654609712541109</v>
      </c>
      <c r="L25" s="17"/>
      <c r="N25" s="18"/>
    </row>
    <row r="26" spans="1:14" ht="15.75" x14ac:dyDescent="0.25">
      <c r="A26" s="1">
        <v>23</v>
      </c>
      <c r="B26" s="1">
        <v>11302</v>
      </c>
      <c r="C26" s="7">
        <v>33.299999999999997</v>
      </c>
      <c r="D26" s="22">
        <v>5.2107999999999999</v>
      </c>
      <c r="E26" s="1">
        <v>5.4189999999999996</v>
      </c>
      <c r="F26" s="10">
        <f t="shared" si="0"/>
        <v>0.20819999999999972</v>
      </c>
      <c r="G26" s="2">
        <f t="shared" si="1"/>
        <v>3.5640661904487538E-2</v>
      </c>
      <c r="H26" s="32">
        <f t="shared" si="2"/>
        <v>0.24384066190448725</v>
      </c>
      <c r="L26" s="17"/>
      <c r="N26" s="18"/>
    </row>
    <row r="27" spans="1:14" ht="15.75" x14ac:dyDescent="0.25">
      <c r="A27" s="1">
        <v>24</v>
      </c>
      <c r="B27" s="1">
        <v>11341</v>
      </c>
      <c r="C27" s="7">
        <v>31.4</v>
      </c>
      <c r="D27" s="22">
        <v>4.8006000000000002</v>
      </c>
      <c r="E27" s="1">
        <v>4.9248000000000003</v>
      </c>
      <c r="F27" s="10">
        <f t="shared" si="0"/>
        <v>0.12420000000000009</v>
      </c>
      <c r="G27" s="2">
        <f t="shared" si="1"/>
        <v>3.3607110624651909E-2</v>
      </c>
      <c r="H27" s="32">
        <f t="shared" si="2"/>
        <v>0.157807110624652</v>
      </c>
      <c r="L27" s="17"/>
      <c r="N27" s="18"/>
    </row>
    <row r="28" spans="1:14" ht="15.75" x14ac:dyDescent="0.25">
      <c r="A28" s="1">
        <v>25</v>
      </c>
      <c r="B28" s="1">
        <v>11339</v>
      </c>
      <c r="C28" s="7">
        <v>31.1</v>
      </c>
      <c r="D28" s="22">
        <v>3.9533999999999998</v>
      </c>
      <c r="E28" s="1">
        <v>3.9533999999999998</v>
      </c>
      <c r="F28" s="10">
        <f t="shared" si="0"/>
        <v>0</v>
      </c>
      <c r="G28" s="2">
        <f t="shared" si="1"/>
        <v>3.3286023580467339E-2</v>
      </c>
      <c r="H28" s="32">
        <f t="shared" si="2"/>
        <v>3.3286023580467339E-2</v>
      </c>
      <c r="L28" s="17"/>
      <c r="N28" s="18"/>
    </row>
    <row r="29" spans="1:14" ht="15.75" x14ac:dyDescent="0.25">
      <c r="A29" s="1">
        <v>26</v>
      </c>
      <c r="B29" s="1">
        <v>11251</v>
      </c>
      <c r="C29" s="7">
        <v>34.6</v>
      </c>
      <c r="D29" s="22">
        <v>6.1208</v>
      </c>
      <c r="E29" s="1">
        <v>6.3292999999999999</v>
      </c>
      <c r="F29" s="10">
        <f t="shared" si="0"/>
        <v>0.20849999999999991</v>
      </c>
      <c r="G29" s="2">
        <f t="shared" si="1"/>
        <v>3.7032039095954018E-2</v>
      </c>
      <c r="H29" s="32">
        <f t="shared" si="2"/>
        <v>0.24553203909595392</v>
      </c>
      <c r="L29" s="17"/>
      <c r="N29" s="18"/>
    </row>
    <row r="30" spans="1:14" ht="15.75" x14ac:dyDescent="0.25">
      <c r="A30" s="1">
        <v>27</v>
      </c>
      <c r="B30" s="1">
        <v>11337</v>
      </c>
      <c r="C30" s="7">
        <v>32.9</v>
      </c>
      <c r="D30" s="22">
        <v>4.7667000000000002</v>
      </c>
      <c r="E30" s="1">
        <v>4.9442000000000004</v>
      </c>
      <c r="F30" s="10">
        <f t="shared" si="0"/>
        <v>0.17750000000000021</v>
      </c>
      <c r="G30" s="2">
        <f t="shared" si="1"/>
        <v>3.5212545845574775E-2</v>
      </c>
      <c r="H30" s="32">
        <f t="shared" si="2"/>
        <v>0.21271254584557497</v>
      </c>
      <c r="L30" s="17"/>
      <c r="N30" s="18"/>
    </row>
    <row r="31" spans="1:14" ht="15.75" x14ac:dyDescent="0.25">
      <c r="A31" s="1">
        <v>28</v>
      </c>
      <c r="B31" s="1">
        <v>11282</v>
      </c>
      <c r="C31" s="7">
        <v>32.299999999999997</v>
      </c>
      <c r="D31" s="22">
        <v>5.6654</v>
      </c>
      <c r="E31" s="1">
        <v>5.8491</v>
      </c>
      <c r="F31" s="10">
        <f t="shared" si="0"/>
        <v>0.18369999999999997</v>
      </c>
      <c r="G31" s="2">
        <f t="shared" si="1"/>
        <v>3.4570371757205627E-2</v>
      </c>
      <c r="H31" s="32">
        <f t="shared" si="2"/>
        <v>0.21827037175720559</v>
      </c>
      <c r="L31" s="17"/>
      <c r="N31" s="18"/>
    </row>
    <row r="32" spans="1:14" ht="15.75" x14ac:dyDescent="0.25">
      <c r="A32" s="1">
        <v>29</v>
      </c>
      <c r="B32" s="1">
        <v>11243</v>
      </c>
      <c r="C32" s="7">
        <v>34.200000000000003</v>
      </c>
      <c r="D32" s="22">
        <v>7.0289000000000001</v>
      </c>
      <c r="E32" s="1">
        <v>7.2286999999999999</v>
      </c>
      <c r="F32" s="10">
        <f t="shared" si="0"/>
        <v>0.19979999999999976</v>
      </c>
      <c r="G32" s="2">
        <f t="shared" si="1"/>
        <v>3.6603923037041255E-2</v>
      </c>
      <c r="H32" s="32">
        <f t="shared" si="2"/>
        <v>0.236403923037041</v>
      </c>
      <c r="L32" s="17"/>
      <c r="N32" s="18"/>
    </row>
    <row r="33" spans="1:14" ht="15.75" x14ac:dyDescent="0.25">
      <c r="A33" s="1">
        <v>30</v>
      </c>
      <c r="B33" s="1">
        <v>11247</v>
      </c>
      <c r="C33" s="7">
        <v>33.6</v>
      </c>
      <c r="D33" s="22">
        <v>6.9092000000000002</v>
      </c>
      <c r="E33" s="1">
        <v>7.1151999999999997</v>
      </c>
      <c r="F33" s="10">
        <f t="shared" si="0"/>
        <v>0.20599999999999952</v>
      </c>
      <c r="G33" s="2">
        <f t="shared" si="1"/>
        <v>3.5961748948672108E-2</v>
      </c>
      <c r="H33" s="32">
        <f t="shared" si="2"/>
        <v>0.24196174894867162</v>
      </c>
      <c r="L33" s="17"/>
      <c r="N33" s="18"/>
    </row>
    <row r="34" spans="1:14" ht="15.75" x14ac:dyDescent="0.25">
      <c r="A34" s="1">
        <v>31</v>
      </c>
      <c r="B34" s="1">
        <v>11288</v>
      </c>
      <c r="C34" s="7">
        <v>31.3</v>
      </c>
      <c r="D34" s="22">
        <v>3.6764999999999999</v>
      </c>
      <c r="E34" s="1">
        <v>3.8693</v>
      </c>
      <c r="F34" s="10">
        <f t="shared" si="0"/>
        <v>0.19280000000000008</v>
      </c>
      <c r="G34" s="2">
        <f t="shared" si="1"/>
        <v>3.3500081609923724E-2</v>
      </c>
      <c r="H34" s="32">
        <f t="shared" si="2"/>
        <v>0.22630008160992382</v>
      </c>
      <c r="L34" s="17"/>
      <c r="N34" s="18"/>
    </row>
    <row r="35" spans="1:14" ht="15.75" x14ac:dyDescent="0.25">
      <c r="A35" s="1">
        <v>32</v>
      </c>
      <c r="B35" s="1">
        <v>11286</v>
      </c>
      <c r="C35" s="7">
        <v>31.3</v>
      </c>
      <c r="D35" s="22">
        <v>1.9477</v>
      </c>
      <c r="E35" s="13">
        <v>1.9477</v>
      </c>
      <c r="F35" s="10">
        <f t="shared" si="0"/>
        <v>0</v>
      </c>
      <c r="G35" s="2">
        <f t="shared" si="1"/>
        <v>3.3500081609923724E-2</v>
      </c>
      <c r="H35" s="32">
        <f t="shared" si="2"/>
        <v>3.3500081609923724E-2</v>
      </c>
      <c r="L35" s="17"/>
      <c r="N35" s="18"/>
    </row>
    <row r="36" spans="1:14" ht="15.75" x14ac:dyDescent="0.25">
      <c r="A36" s="1">
        <v>33</v>
      </c>
      <c r="B36" s="1">
        <v>11245</v>
      </c>
      <c r="C36" s="7">
        <v>35</v>
      </c>
      <c r="D36" s="22">
        <v>3.5486</v>
      </c>
      <c r="E36" s="13">
        <v>3.7928999999999999</v>
      </c>
      <c r="F36" s="10">
        <f t="shared" ref="F36:F67" si="3">E36-D36</f>
        <v>0.24429999999999996</v>
      </c>
      <c r="G36" s="2">
        <f t="shared" ref="G36:G67" si="4">$G$130*C36</f>
        <v>3.7460155154866781E-2</v>
      </c>
      <c r="H36" s="32">
        <f t="shared" si="2"/>
        <v>0.28176015515486674</v>
      </c>
      <c r="L36" s="17"/>
      <c r="N36" s="18"/>
    </row>
    <row r="37" spans="1:14" ht="15.75" x14ac:dyDescent="0.25">
      <c r="A37" s="1">
        <v>34</v>
      </c>
      <c r="B37" s="1">
        <v>11291</v>
      </c>
      <c r="C37" s="7">
        <v>32.700000000000003</v>
      </c>
      <c r="D37" s="22">
        <v>2.4045000000000001</v>
      </c>
      <c r="E37" s="13">
        <v>2.5266999999999999</v>
      </c>
      <c r="F37" s="10">
        <f t="shared" si="3"/>
        <v>0.12219999999999986</v>
      </c>
      <c r="G37" s="2">
        <f t="shared" si="4"/>
        <v>3.4998487816118397E-2</v>
      </c>
      <c r="H37" s="32">
        <f t="shared" si="2"/>
        <v>0.15719848781611825</v>
      </c>
      <c r="L37" s="17"/>
      <c r="N37" s="18"/>
    </row>
    <row r="38" spans="1:14" ht="15.75" x14ac:dyDescent="0.25">
      <c r="A38" s="1">
        <v>35</v>
      </c>
      <c r="B38" s="1">
        <v>11283</v>
      </c>
      <c r="C38" s="7">
        <v>32.1</v>
      </c>
      <c r="D38" s="22">
        <v>3.9523000000000001</v>
      </c>
      <c r="E38" s="1">
        <v>4.0738000000000003</v>
      </c>
      <c r="F38" s="10">
        <f t="shared" si="3"/>
        <v>0.12150000000000016</v>
      </c>
      <c r="G38" s="2">
        <f t="shared" si="4"/>
        <v>3.4356313727749249E-2</v>
      </c>
      <c r="H38" s="32">
        <f t="shared" si="2"/>
        <v>0.15585631372774941</v>
      </c>
      <c r="L38" s="17"/>
      <c r="N38" s="18"/>
    </row>
    <row r="39" spans="1:14" ht="15.75" x14ac:dyDescent="0.25">
      <c r="A39" s="1">
        <v>36</v>
      </c>
      <c r="B39" s="1">
        <v>11311</v>
      </c>
      <c r="C39" s="7">
        <v>34.5</v>
      </c>
      <c r="D39" s="22">
        <v>7.3775000000000004</v>
      </c>
      <c r="E39" s="1">
        <v>7.4497999999999998</v>
      </c>
      <c r="F39" s="10">
        <f t="shared" si="3"/>
        <v>7.2299999999999365E-2</v>
      </c>
      <c r="G39" s="2">
        <f t="shared" si="4"/>
        <v>3.6925010081225826E-2</v>
      </c>
      <c r="H39" s="32">
        <f t="shared" si="2"/>
        <v>0.10922501008122519</v>
      </c>
      <c r="L39" s="17"/>
      <c r="N39" s="18"/>
    </row>
    <row r="40" spans="1:14" ht="15.75" x14ac:dyDescent="0.25">
      <c r="A40" s="1">
        <v>37</v>
      </c>
      <c r="B40" s="1">
        <v>11306</v>
      </c>
      <c r="C40" s="7">
        <v>33.700000000000003</v>
      </c>
      <c r="D40" s="22">
        <v>5.4217000000000004</v>
      </c>
      <c r="E40" s="1">
        <v>5.6120999999999999</v>
      </c>
      <c r="F40" s="10">
        <f t="shared" si="3"/>
        <v>0.19039999999999946</v>
      </c>
      <c r="G40" s="2">
        <f t="shared" si="4"/>
        <v>3.60687779634003E-2</v>
      </c>
      <c r="H40" s="32">
        <f t="shared" si="2"/>
        <v>0.22646877796339976</v>
      </c>
      <c r="L40" s="17"/>
      <c r="N40" s="18"/>
    </row>
    <row r="41" spans="1:14" ht="15.75" x14ac:dyDescent="0.25">
      <c r="A41" s="1">
        <v>38</v>
      </c>
      <c r="B41" s="1">
        <v>11290</v>
      </c>
      <c r="C41" s="7">
        <v>31.1</v>
      </c>
      <c r="D41" s="22">
        <v>3.5078</v>
      </c>
      <c r="E41" s="1">
        <v>3.6764999999999999</v>
      </c>
      <c r="F41" s="10">
        <f t="shared" si="3"/>
        <v>0.16869999999999985</v>
      </c>
      <c r="G41" s="2">
        <f t="shared" si="4"/>
        <v>3.3286023580467339E-2</v>
      </c>
      <c r="H41" s="32">
        <f t="shared" si="2"/>
        <v>0.20198602358046719</v>
      </c>
      <c r="L41" s="17"/>
      <c r="N41" s="18"/>
    </row>
    <row r="42" spans="1:14" ht="15.75" x14ac:dyDescent="0.25">
      <c r="A42" s="1">
        <v>39</v>
      </c>
      <c r="B42" s="1">
        <v>11285</v>
      </c>
      <c r="C42" s="7">
        <v>31.2</v>
      </c>
      <c r="D42" s="22">
        <v>2.7219000000000002</v>
      </c>
      <c r="E42" s="1">
        <v>2.7473000000000001</v>
      </c>
      <c r="F42" s="10">
        <f t="shared" si="3"/>
        <v>2.5399999999999867E-2</v>
      </c>
      <c r="G42" s="2">
        <f t="shared" si="4"/>
        <v>3.3393052595195531E-2</v>
      </c>
      <c r="H42" s="32">
        <f t="shared" si="2"/>
        <v>5.8793052595195398E-2</v>
      </c>
      <c r="L42" s="17"/>
      <c r="N42" s="18"/>
    </row>
    <row r="43" spans="1:14" ht="15.75" x14ac:dyDescent="0.25">
      <c r="A43" s="1">
        <v>40</v>
      </c>
      <c r="B43" s="1">
        <v>11244</v>
      </c>
      <c r="C43" s="7">
        <v>35.299999999999997</v>
      </c>
      <c r="D43" s="22">
        <v>5.4241000000000001</v>
      </c>
      <c r="E43" s="1">
        <v>5.5509000000000004</v>
      </c>
      <c r="F43" s="10">
        <f t="shared" si="3"/>
        <v>0.12680000000000025</v>
      </c>
      <c r="G43" s="2">
        <f t="shared" si="4"/>
        <v>3.7781242199051351E-2</v>
      </c>
      <c r="H43" s="32">
        <f t="shared" si="2"/>
        <v>0.1645812421990516</v>
      </c>
      <c r="L43" s="17"/>
      <c r="N43" s="18"/>
    </row>
    <row r="44" spans="1:14" ht="15.75" x14ac:dyDescent="0.25">
      <c r="A44" s="1">
        <v>41</v>
      </c>
      <c r="B44" s="1">
        <v>11287</v>
      </c>
      <c r="C44" s="7">
        <v>32.700000000000003</v>
      </c>
      <c r="D44" s="22">
        <v>5.4591000000000003</v>
      </c>
      <c r="E44" s="1">
        <v>5.5321999999999996</v>
      </c>
      <c r="F44" s="10">
        <f t="shared" si="3"/>
        <v>7.3099999999999277E-2</v>
      </c>
      <c r="G44" s="2">
        <f t="shared" si="4"/>
        <v>3.4998487816118397E-2</v>
      </c>
      <c r="H44" s="32">
        <f t="shared" si="2"/>
        <v>0.10809848781611767</v>
      </c>
      <c r="L44" s="17"/>
      <c r="N44" s="18"/>
    </row>
    <row r="45" spans="1:14" ht="15.75" x14ac:dyDescent="0.25">
      <c r="A45" s="1">
        <v>42</v>
      </c>
      <c r="B45" s="1">
        <v>46985</v>
      </c>
      <c r="C45" s="7">
        <v>32.4</v>
      </c>
      <c r="D45" s="22">
        <v>1.8489</v>
      </c>
      <c r="E45" s="1">
        <v>1.9323999999999999</v>
      </c>
      <c r="F45" s="10">
        <f t="shared" si="3"/>
        <v>8.3499999999999908E-2</v>
      </c>
      <c r="G45" s="2">
        <f t="shared" si="4"/>
        <v>3.467740077193382E-2</v>
      </c>
      <c r="H45" s="32">
        <f t="shared" si="2"/>
        <v>0.11817740077193373</v>
      </c>
      <c r="L45" s="17"/>
      <c r="N45" s="18"/>
    </row>
    <row r="46" spans="1:14" ht="15.75" x14ac:dyDescent="0.25">
      <c r="A46" s="1">
        <v>43</v>
      </c>
      <c r="B46" s="1">
        <v>11250</v>
      </c>
      <c r="C46" s="7">
        <v>37</v>
      </c>
      <c r="D46" s="22">
        <v>4.5052000000000003</v>
      </c>
      <c r="E46" s="1">
        <v>4.6723999999999997</v>
      </c>
      <c r="F46" s="10">
        <f t="shared" si="3"/>
        <v>0.16719999999999935</v>
      </c>
      <c r="G46" s="2">
        <f t="shared" si="4"/>
        <v>3.9600735449430595E-2</v>
      </c>
      <c r="H46" s="32">
        <f t="shared" si="2"/>
        <v>0.20680073544942995</v>
      </c>
      <c r="L46" s="17"/>
      <c r="N46" s="18"/>
    </row>
    <row r="47" spans="1:14" ht="15.75" x14ac:dyDescent="0.25">
      <c r="A47" s="1">
        <v>44</v>
      </c>
      <c r="B47" s="1">
        <v>11249</v>
      </c>
      <c r="C47" s="7">
        <v>33.6</v>
      </c>
      <c r="D47" s="22">
        <v>4.0342000000000002</v>
      </c>
      <c r="E47" s="1">
        <v>4.1794000000000002</v>
      </c>
      <c r="F47" s="10">
        <f t="shared" si="3"/>
        <v>0.1452</v>
      </c>
      <c r="G47" s="2">
        <f t="shared" si="4"/>
        <v>3.5961748948672108E-2</v>
      </c>
      <c r="H47" s="32">
        <f t="shared" si="2"/>
        <v>0.1811617489486721</v>
      </c>
      <c r="L47" s="17"/>
      <c r="N47" s="18"/>
    </row>
    <row r="48" spans="1:14" ht="15.75" x14ac:dyDescent="0.25">
      <c r="A48" s="5">
        <v>45</v>
      </c>
      <c r="B48" s="5">
        <v>46991</v>
      </c>
      <c r="C48" s="7">
        <v>31.2</v>
      </c>
      <c r="D48" s="5">
        <v>1.6000000000000001E-3</v>
      </c>
      <c r="E48" s="5">
        <v>0.18779999999999999</v>
      </c>
      <c r="F48" s="10">
        <f t="shared" si="3"/>
        <v>0.1862</v>
      </c>
      <c r="G48" s="6">
        <f t="shared" si="4"/>
        <v>3.3393052595195531E-2</v>
      </c>
      <c r="H48" s="32">
        <f t="shared" si="2"/>
        <v>0.21959305259519554</v>
      </c>
      <c r="L48" s="17"/>
      <c r="N48" s="18"/>
    </row>
    <row r="49" spans="1:14" ht="15.75" x14ac:dyDescent="0.25">
      <c r="A49" s="5">
        <v>46</v>
      </c>
      <c r="B49" s="5">
        <v>46956</v>
      </c>
      <c r="C49" s="7">
        <v>31.1</v>
      </c>
      <c r="D49" s="5">
        <v>0.42380000000000001</v>
      </c>
      <c r="E49" s="5">
        <v>0.5776</v>
      </c>
      <c r="F49" s="10">
        <f t="shared" si="3"/>
        <v>0.15379999999999999</v>
      </c>
      <c r="G49" s="6">
        <f t="shared" si="4"/>
        <v>3.3286023580467339E-2</v>
      </c>
      <c r="H49" s="32">
        <f t="shared" si="2"/>
        <v>0.18708602358046733</v>
      </c>
      <c r="L49" s="17"/>
      <c r="N49" s="18"/>
    </row>
    <row r="50" spans="1:14" ht="15.75" x14ac:dyDescent="0.25">
      <c r="A50" s="5">
        <v>47</v>
      </c>
      <c r="B50" s="5">
        <v>11248</v>
      </c>
      <c r="C50" s="7">
        <v>35.299999999999997</v>
      </c>
      <c r="D50" s="5">
        <v>4.4157000000000002</v>
      </c>
      <c r="E50" s="5">
        <v>4.5418000000000003</v>
      </c>
      <c r="F50" s="10">
        <f t="shared" si="3"/>
        <v>0.1261000000000001</v>
      </c>
      <c r="G50" s="6">
        <f t="shared" si="4"/>
        <v>3.7781242199051351E-2</v>
      </c>
      <c r="H50" s="32">
        <f t="shared" si="2"/>
        <v>0.16388124219905145</v>
      </c>
      <c r="L50" s="17"/>
      <c r="N50" s="18"/>
    </row>
    <row r="51" spans="1:14" ht="15.75" x14ac:dyDescent="0.25">
      <c r="A51" s="5">
        <v>48</v>
      </c>
      <c r="B51" s="5">
        <v>46974</v>
      </c>
      <c r="C51" s="7">
        <v>32.799999999999997</v>
      </c>
      <c r="D51" s="5">
        <v>1E-4</v>
      </c>
      <c r="E51" s="5">
        <v>2.0000000000000001E-4</v>
      </c>
      <c r="F51" s="10">
        <f t="shared" si="3"/>
        <v>1E-4</v>
      </c>
      <c r="G51" s="6">
        <f t="shared" si="4"/>
        <v>3.5105516830846582E-2</v>
      </c>
      <c r="H51" s="32">
        <f t="shared" si="2"/>
        <v>3.5205516830846585E-2</v>
      </c>
      <c r="L51" s="17"/>
      <c r="N51" s="18"/>
    </row>
    <row r="52" spans="1:14" ht="15.75" x14ac:dyDescent="0.25">
      <c r="A52" s="5">
        <v>49</v>
      </c>
      <c r="B52" s="5">
        <v>47029</v>
      </c>
      <c r="C52" s="7">
        <v>32.4</v>
      </c>
      <c r="D52" s="5">
        <v>2.3329</v>
      </c>
      <c r="E52" s="5">
        <v>2.4777999999999998</v>
      </c>
      <c r="F52" s="10">
        <f t="shared" si="3"/>
        <v>0.14489999999999981</v>
      </c>
      <c r="G52" s="6">
        <f t="shared" si="4"/>
        <v>3.467740077193382E-2</v>
      </c>
      <c r="H52" s="32">
        <f t="shared" si="2"/>
        <v>0.17957740077193363</v>
      </c>
      <c r="L52" s="17"/>
      <c r="N52" s="18"/>
    </row>
    <row r="53" spans="1:14" ht="15.75" x14ac:dyDescent="0.25">
      <c r="A53" s="5">
        <v>50</v>
      </c>
      <c r="B53" s="5">
        <v>47034</v>
      </c>
      <c r="C53" s="7">
        <v>35.200000000000003</v>
      </c>
      <c r="D53" s="5">
        <v>7.0418000000000003</v>
      </c>
      <c r="E53" s="5">
        <v>7.3489000000000004</v>
      </c>
      <c r="F53" s="10">
        <f t="shared" si="3"/>
        <v>0.30710000000000015</v>
      </c>
      <c r="G53" s="6">
        <f t="shared" si="4"/>
        <v>3.7674213184323166E-2</v>
      </c>
      <c r="H53" s="32">
        <f t="shared" si="2"/>
        <v>0.34477421318432333</v>
      </c>
      <c r="L53" s="17"/>
      <c r="N53" s="18"/>
    </row>
    <row r="54" spans="1:14" ht="15.75" x14ac:dyDescent="0.25">
      <c r="A54" s="5">
        <v>51</v>
      </c>
      <c r="B54" s="5">
        <v>11506</v>
      </c>
      <c r="C54" s="7">
        <v>33.700000000000003</v>
      </c>
      <c r="D54" s="5">
        <v>1.1203000000000001</v>
      </c>
      <c r="E54" s="5">
        <v>1.2274</v>
      </c>
      <c r="F54" s="10">
        <f t="shared" si="3"/>
        <v>0.10709999999999997</v>
      </c>
      <c r="G54" s="6">
        <f t="shared" si="4"/>
        <v>3.60687779634003E-2</v>
      </c>
      <c r="H54" s="32">
        <f t="shared" si="2"/>
        <v>0.14316877796340027</v>
      </c>
      <c r="L54" s="17"/>
      <c r="N54" s="18"/>
    </row>
    <row r="55" spans="1:14" ht="15.75" x14ac:dyDescent="0.25">
      <c r="A55" s="5">
        <v>52</v>
      </c>
      <c r="B55" s="5">
        <v>46990</v>
      </c>
      <c r="C55" s="7">
        <v>31</v>
      </c>
      <c r="D55" s="5">
        <v>2.0000000000000001E-4</v>
      </c>
      <c r="E55" s="5">
        <v>0.1135</v>
      </c>
      <c r="F55" s="10">
        <f t="shared" si="3"/>
        <v>0.1133</v>
      </c>
      <c r="G55" s="6">
        <f t="shared" si="4"/>
        <v>3.3178994565739146E-2</v>
      </c>
      <c r="H55" s="32">
        <f t="shared" si="2"/>
        <v>0.14647899456573915</v>
      </c>
      <c r="L55" s="17"/>
      <c r="N55" s="18"/>
    </row>
    <row r="56" spans="1:14" ht="15.75" x14ac:dyDescent="0.25">
      <c r="A56" s="5">
        <v>53</v>
      </c>
      <c r="B56" s="5">
        <v>46982</v>
      </c>
      <c r="C56" s="7">
        <v>30.9</v>
      </c>
      <c r="D56" s="5">
        <v>5.9999999999999995E-4</v>
      </c>
      <c r="E56" s="5">
        <v>5.9999999999999995E-4</v>
      </c>
      <c r="F56" s="10">
        <f t="shared" si="3"/>
        <v>0</v>
      </c>
      <c r="G56" s="6">
        <f t="shared" si="4"/>
        <v>3.3071965551010954E-2</v>
      </c>
      <c r="H56" s="32">
        <f t="shared" si="2"/>
        <v>3.3071965551010954E-2</v>
      </c>
      <c r="L56" s="17"/>
      <c r="N56" s="18"/>
    </row>
    <row r="57" spans="1:14" ht="15.75" x14ac:dyDescent="0.25">
      <c r="A57" s="5">
        <v>54</v>
      </c>
      <c r="B57" s="5">
        <v>11510</v>
      </c>
      <c r="C57" s="7">
        <v>35.4</v>
      </c>
      <c r="D57" s="5">
        <v>2.0000000000000001E-4</v>
      </c>
      <c r="E57" s="5">
        <v>2.0000000000000001E-4</v>
      </c>
      <c r="F57" s="10">
        <f t="shared" si="3"/>
        <v>0</v>
      </c>
      <c r="G57" s="6">
        <f t="shared" si="4"/>
        <v>3.7888271213779544E-2</v>
      </c>
      <c r="H57" s="32">
        <f t="shared" si="2"/>
        <v>3.7888271213779544E-2</v>
      </c>
      <c r="L57" s="17"/>
      <c r="N57" s="18"/>
    </row>
    <row r="58" spans="1:14" ht="15.75" x14ac:dyDescent="0.25">
      <c r="A58" s="1">
        <v>55</v>
      </c>
      <c r="B58" s="1">
        <v>46983</v>
      </c>
      <c r="C58" s="7">
        <v>32.799999999999997</v>
      </c>
      <c r="D58" s="22">
        <v>4.0000000000000002E-4</v>
      </c>
      <c r="E58" s="1">
        <v>4.0000000000000002E-4</v>
      </c>
      <c r="F58" s="10">
        <f t="shared" si="3"/>
        <v>0</v>
      </c>
      <c r="G58" s="2">
        <f t="shared" si="4"/>
        <v>3.5105516830846582E-2</v>
      </c>
      <c r="H58" s="32">
        <f t="shared" si="2"/>
        <v>3.5105516830846582E-2</v>
      </c>
      <c r="L58" s="17"/>
      <c r="N58" s="18"/>
    </row>
    <row r="59" spans="1:14" ht="15.75" x14ac:dyDescent="0.25">
      <c r="A59" s="1">
        <v>56</v>
      </c>
      <c r="B59" s="1">
        <v>46986</v>
      </c>
      <c r="C59" s="7">
        <v>32.4</v>
      </c>
      <c r="D59" s="22">
        <v>2.46E-2</v>
      </c>
      <c r="E59" s="1">
        <v>6.8400000000000002E-2</v>
      </c>
      <c r="F59" s="10">
        <f t="shared" si="3"/>
        <v>4.3800000000000006E-2</v>
      </c>
      <c r="G59" s="2">
        <f t="shared" si="4"/>
        <v>3.467740077193382E-2</v>
      </c>
      <c r="H59" s="32">
        <f t="shared" si="2"/>
        <v>7.8477400771933825E-2</v>
      </c>
      <c r="L59" s="17"/>
      <c r="N59" s="18"/>
    </row>
    <row r="60" spans="1:14" ht="15.75" x14ac:dyDescent="0.25">
      <c r="A60" s="1">
        <v>57</v>
      </c>
      <c r="B60" s="1">
        <v>47000</v>
      </c>
      <c r="C60" s="7">
        <v>37.1</v>
      </c>
      <c r="D60" s="22">
        <v>0.93159999999999998</v>
      </c>
      <c r="E60" s="1">
        <v>1.0178</v>
      </c>
      <c r="F60" s="10">
        <f t="shared" si="3"/>
        <v>8.6200000000000054E-2</v>
      </c>
      <c r="G60" s="2">
        <f t="shared" si="4"/>
        <v>3.9707764464158787E-2</v>
      </c>
      <c r="H60" s="32">
        <f t="shared" si="2"/>
        <v>0.12590776446415886</v>
      </c>
      <c r="L60" s="17"/>
      <c r="N60" s="18"/>
    </row>
    <row r="61" spans="1:14" ht="15.75" x14ac:dyDescent="0.25">
      <c r="A61" s="1">
        <v>58</v>
      </c>
      <c r="B61" s="1">
        <v>11503</v>
      </c>
      <c r="C61" s="7">
        <v>33.4</v>
      </c>
      <c r="D61" s="22">
        <v>1.1218999999999999</v>
      </c>
      <c r="E61" s="1">
        <v>1.2338</v>
      </c>
      <c r="F61" s="10">
        <f t="shared" si="3"/>
        <v>0.11190000000000011</v>
      </c>
      <c r="G61" s="2">
        <f t="shared" si="4"/>
        <v>3.5747690919215723E-2</v>
      </c>
      <c r="H61" s="32">
        <f t="shared" si="2"/>
        <v>0.14764769091921584</v>
      </c>
      <c r="L61" s="17"/>
      <c r="N61" s="18"/>
    </row>
    <row r="62" spans="1:14" ht="15.75" x14ac:dyDescent="0.25">
      <c r="A62" s="1">
        <v>59</v>
      </c>
      <c r="B62" s="1">
        <v>46987</v>
      </c>
      <c r="C62" s="7">
        <v>31.5</v>
      </c>
      <c r="D62" s="22">
        <v>1.5963000000000001</v>
      </c>
      <c r="E62" s="1">
        <v>1.6695</v>
      </c>
      <c r="F62" s="10">
        <f t="shared" si="3"/>
        <v>7.3199999999999932E-2</v>
      </c>
      <c r="G62" s="2">
        <f t="shared" si="4"/>
        <v>3.3714139639380102E-2</v>
      </c>
      <c r="H62" s="32">
        <f t="shared" si="2"/>
        <v>0.10691413963938004</v>
      </c>
      <c r="L62" s="17"/>
      <c r="N62" s="18"/>
    </row>
    <row r="63" spans="1:14" ht="15.75" x14ac:dyDescent="0.25">
      <c r="A63" s="1">
        <v>60</v>
      </c>
      <c r="B63" s="1">
        <v>46992</v>
      </c>
      <c r="C63" s="7">
        <v>31.5</v>
      </c>
      <c r="D63" s="22">
        <v>1E-4</v>
      </c>
      <c r="E63" s="1">
        <v>8.0000000000000004E-4</v>
      </c>
      <c r="F63" s="10">
        <f t="shared" si="3"/>
        <v>6.9999999999999999E-4</v>
      </c>
      <c r="G63" s="2">
        <f t="shared" si="4"/>
        <v>3.3714139639380102E-2</v>
      </c>
      <c r="H63" s="32">
        <f t="shared" si="2"/>
        <v>3.4414139639380101E-2</v>
      </c>
      <c r="L63" s="17"/>
      <c r="N63" s="18"/>
    </row>
    <row r="64" spans="1:14" ht="15.75" x14ac:dyDescent="0.25">
      <c r="A64" s="1">
        <v>61</v>
      </c>
      <c r="B64" s="1">
        <v>11246</v>
      </c>
      <c r="C64" s="7">
        <v>35.9</v>
      </c>
      <c r="D64" s="22">
        <v>4.57</v>
      </c>
      <c r="E64" s="1">
        <v>4.6093000000000002</v>
      </c>
      <c r="F64" s="10">
        <f t="shared" si="3"/>
        <v>3.9299999999999891E-2</v>
      </c>
      <c r="G64" s="2">
        <f t="shared" si="4"/>
        <v>3.8423416287420499E-2</v>
      </c>
      <c r="H64" s="32">
        <f t="shared" si="2"/>
        <v>7.7723416287420383E-2</v>
      </c>
      <c r="L64" s="17"/>
      <c r="N64" s="18"/>
    </row>
    <row r="65" spans="1:14" ht="15.75" x14ac:dyDescent="0.25">
      <c r="A65" s="1">
        <v>62</v>
      </c>
      <c r="B65" s="1">
        <v>46981</v>
      </c>
      <c r="C65" s="7">
        <v>32</v>
      </c>
      <c r="D65" s="22">
        <v>1.5593999999999999</v>
      </c>
      <c r="E65" s="1">
        <v>1.6404000000000001</v>
      </c>
      <c r="F65" s="10">
        <f t="shared" si="3"/>
        <v>8.1000000000000183E-2</v>
      </c>
      <c r="G65" s="2">
        <f t="shared" si="4"/>
        <v>3.4249284713021057E-2</v>
      </c>
      <c r="H65" s="32">
        <f t="shared" si="2"/>
        <v>0.11524928471302123</v>
      </c>
      <c r="L65" s="17"/>
      <c r="N65" s="18"/>
    </row>
    <row r="66" spans="1:14" s="33" customFormat="1" ht="15.75" x14ac:dyDescent="0.25">
      <c r="A66" s="29">
        <v>63</v>
      </c>
      <c r="B66" s="29">
        <v>11252</v>
      </c>
      <c r="C66" s="7">
        <v>56.9</v>
      </c>
      <c r="D66" s="29">
        <v>2.6987000000000001</v>
      </c>
      <c r="E66" s="29">
        <v>3.0842000000000001</v>
      </c>
      <c r="F66" s="30">
        <f t="shared" si="3"/>
        <v>0.38549999999999995</v>
      </c>
      <c r="G66" s="31">
        <f t="shared" si="4"/>
        <v>6.0899509380340562E-2</v>
      </c>
      <c r="H66" s="32">
        <f t="shared" si="2"/>
        <v>0.44639950938034051</v>
      </c>
      <c r="L66" s="34"/>
      <c r="N66" s="35"/>
    </row>
    <row r="67" spans="1:14" ht="15.75" x14ac:dyDescent="0.25">
      <c r="A67" s="23">
        <v>64</v>
      </c>
      <c r="B67" s="23">
        <v>11340</v>
      </c>
      <c r="C67" s="24">
        <v>31.4</v>
      </c>
      <c r="D67" s="23">
        <v>2.6987000000000001</v>
      </c>
      <c r="E67" s="23">
        <v>2.6987000000000001</v>
      </c>
      <c r="F67" s="25">
        <f t="shared" si="3"/>
        <v>0</v>
      </c>
      <c r="G67" s="26">
        <f t="shared" si="4"/>
        <v>3.3607110624651909E-2</v>
      </c>
      <c r="H67" s="32">
        <f t="shared" si="2"/>
        <v>3.3607110624651909E-2</v>
      </c>
      <c r="I67" s="27">
        <v>2.2759</v>
      </c>
      <c r="L67" s="17"/>
      <c r="N67" s="18"/>
    </row>
    <row r="68" spans="1:14" ht="15.75" x14ac:dyDescent="0.25">
      <c r="A68" s="1">
        <v>65</v>
      </c>
      <c r="B68" s="1">
        <v>11259</v>
      </c>
      <c r="C68" s="7">
        <v>31.5</v>
      </c>
      <c r="D68" s="22">
        <v>0.46960000000000002</v>
      </c>
      <c r="E68" s="1">
        <v>0.46960000000000002</v>
      </c>
      <c r="F68" s="10">
        <f t="shared" ref="F68:F99" si="5">E68-D68</f>
        <v>0</v>
      </c>
      <c r="G68" s="2">
        <f t="shared" ref="G68:G99" si="6">$G$130*C68</f>
        <v>3.3714139639380102E-2</v>
      </c>
      <c r="H68" s="32">
        <f t="shared" si="2"/>
        <v>3.3714139639380102E-2</v>
      </c>
      <c r="L68" s="17"/>
      <c r="N68" s="18"/>
    </row>
    <row r="69" spans="1:14" ht="15.75" x14ac:dyDescent="0.25">
      <c r="A69" s="1">
        <v>66</v>
      </c>
      <c r="B69" s="1">
        <v>11284</v>
      </c>
      <c r="C69" s="7">
        <v>34.299999999999997</v>
      </c>
      <c r="D69" s="22">
        <v>2.13</v>
      </c>
      <c r="E69" s="1">
        <v>2.1423999999999999</v>
      </c>
      <c r="F69" s="10">
        <f t="shared" si="5"/>
        <v>1.2399999999999967E-2</v>
      </c>
      <c r="G69" s="2">
        <f t="shared" si="6"/>
        <v>3.6710952051769441E-2</v>
      </c>
      <c r="H69" s="32">
        <f t="shared" ref="H69:H127" si="7">G69+F69</f>
        <v>4.9110952051769408E-2</v>
      </c>
      <c r="L69" s="17"/>
      <c r="N69" s="18"/>
    </row>
    <row r="70" spans="1:14" ht="15.75" x14ac:dyDescent="0.25">
      <c r="A70" s="1">
        <v>67</v>
      </c>
      <c r="B70" s="1">
        <v>11289</v>
      </c>
      <c r="C70" s="7">
        <v>39.4</v>
      </c>
      <c r="D70" s="22">
        <v>5.0652999999999997</v>
      </c>
      <c r="E70" s="1">
        <v>5.4488000000000003</v>
      </c>
      <c r="F70" s="10">
        <f t="shared" si="5"/>
        <v>0.38350000000000062</v>
      </c>
      <c r="G70" s="2">
        <f t="shared" si="6"/>
        <v>4.2169431802907172E-2</v>
      </c>
      <c r="H70" s="32">
        <f t="shared" si="7"/>
        <v>0.42566943180290778</v>
      </c>
      <c r="L70" s="17"/>
      <c r="N70" s="18"/>
    </row>
    <row r="71" spans="1:14" ht="15.75" x14ac:dyDescent="0.25">
      <c r="A71" s="1">
        <v>68</v>
      </c>
      <c r="B71" s="1">
        <v>11338</v>
      </c>
      <c r="C71" s="7">
        <v>32.6</v>
      </c>
      <c r="D71" s="22">
        <v>2.5571999999999999</v>
      </c>
      <c r="E71" s="1">
        <v>2.5849000000000002</v>
      </c>
      <c r="F71" s="10">
        <f t="shared" si="5"/>
        <v>2.770000000000028E-2</v>
      </c>
      <c r="G71" s="2">
        <f t="shared" si="6"/>
        <v>3.4891458801390204E-2</v>
      </c>
      <c r="H71" s="32">
        <f t="shared" si="7"/>
        <v>6.2591458801390484E-2</v>
      </c>
      <c r="L71" s="17"/>
      <c r="N71" s="18"/>
    </row>
    <row r="72" spans="1:14" ht="15.75" x14ac:dyDescent="0.25">
      <c r="A72" s="1">
        <v>69</v>
      </c>
      <c r="B72" s="1">
        <v>11257</v>
      </c>
      <c r="C72" s="7">
        <v>32.6</v>
      </c>
      <c r="D72" s="22">
        <v>6.5182000000000002</v>
      </c>
      <c r="E72" s="1">
        <v>6.7312000000000003</v>
      </c>
      <c r="F72" s="10">
        <f t="shared" si="5"/>
        <v>0.21300000000000008</v>
      </c>
      <c r="G72" s="2">
        <f t="shared" si="6"/>
        <v>3.4891458801390204E-2</v>
      </c>
      <c r="H72" s="32">
        <f t="shared" si="7"/>
        <v>0.2478914588013903</v>
      </c>
      <c r="L72" s="17"/>
      <c r="N72" s="18"/>
    </row>
    <row r="73" spans="1:14" ht="15.75" x14ac:dyDescent="0.25">
      <c r="A73" s="23">
        <v>70</v>
      </c>
      <c r="B73" s="23">
        <v>11509</v>
      </c>
      <c r="C73" s="24">
        <v>35.5</v>
      </c>
      <c r="D73" s="23">
        <v>2.8687</v>
      </c>
      <c r="E73" s="23">
        <v>2.8687</v>
      </c>
      <c r="F73" s="25">
        <f t="shared" si="5"/>
        <v>0</v>
      </c>
      <c r="G73" s="26">
        <f t="shared" si="6"/>
        <v>3.7995300228507736E-2</v>
      </c>
      <c r="H73" s="32">
        <f t="shared" si="7"/>
        <v>3.7995300228507736E-2</v>
      </c>
      <c r="I73" s="27">
        <v>1.5146999999999999</v>
      </c>
      <c r="L73" s="17"/>
      <c r="N73" s="18"/>
    </row>
    <row r="74" spans="1:14" s="33" customFormat="1" ht="15.75" x14ac:dyDescent="0.25">
      <c r="A74" s="29">
        <v>71</v>
      </c>
      <c r="B74" s="29">
        <v>11261</v>
      </c>
      <c r="C74" s="7">
        <v>31.1</v>
      </c>
      <c r="D74" s="29">
        <v>2.8687999999999998</v>
      </c>
      <c r="E74" s="29">
        <v>2.8820000000000001</v>
      </c>
      <c r="F74" s="30">
        <f t="shared" si="5"/>
        <v>1.3200000000000323E-2</v>
      </c>
      <c r="G74" s="31">
        <f t="shared" si="6"/>
        <v>3.3286023580467339E-2</v>
      </c>
      <c r="H74" s="32">
        <f t="shared" si="7"/>
        <v>4.6486023580467661E-2</v>
      </c>
      <c r="L74" s="34"/>
      <c r="N74" s="35"/>
    </row>
    <row r="75" spans="1:14" ht="15.75" x14ac:dyDescent="0.25">
      <c r="A75" s="1">
        <v>72</v>
      </c>
      <c r="B75" s="1">
        <v>11254</v>
      </c>
      <c r="C75" s="7">
        <v>31.2</v>
      </c>
      <c r="D75" s="22">
        <v>4.7797000000000001</v>
      </c>
      <c r="E75" s="1">
        <v>4.9203999999999999</v>
      </c>
      <c r="F75" s="10">
        <f t="shared" si="5"/>
        <v>0.14069999999999983</v>
      </c>
      <c r="G75" s="2">
        <f t="shared" si="6"/>
        <v>3.3393052595195531E-2</v>
      </c>
      <c r="H75" s="32">
        <f t="shared" si="7"/>
        <v>0.17409305259519536</v>
      </c>
      <c r="L75" s="17"/>
      <c r="N75" s="18"/>
    </row>
    <row r="76" spans="1:14" ht="15.75" x14ac:dyDescent="0.25">
      <c r="A76" s="1">
        <v>73</v>
      </c>
      <c r="B76" s="1">
        <v>11502</v>
      </c>
      <c r="C76" s="7">
        <v>33.1</v>
      </c>
      <c r="D76" s="22">
        <v>3.5754000000000001</v>
      </c>
      <c r="E76" s="1">
        <v>3.7702</v>
      </c>
      <c r="F76" s="10">
        <f t="shared" si="5"/>
        <v>0.19479999999999986</v>
      </c>
      <c r="G76" s="2">
        <f t="shared" si="6"/>
        <v>3.542660387503116E-2</v>
      </c>
      <c r="H76" s="32">
        <f t="shared" si="7"/>
        <v>0.23022660387503102</v>
      </c>
      <c r="L76" s="17"/>
      <c r="N76" s="18"/>
    </row>
    <row r="77" spans="1:14" ht="15.75" x14ac:dyDescent="0.25">
      <c r="A77" s="1">
        <v>74</v>
      </c>
      <c r="B77" s="1">
        <v>11258</v>
      </c>
      <c r="C77" s="7">
        <v>36.4</v>
      </c>
      <c r="D77" s="22">
        <v>3.1974999999999998</v>
      </c>
      <c r="E77" s="1">
        <v>3.4094000000000002</v>
      </c>
      <c r="F77" s="10">
        <f t="shared" si="5"/>
        <v>0.21190000000000042</v>
      </c>
      <c r="G77" s="2">
        <f t="shared" si="6"/>
        <v>3.8958561361061447E-2</v>
      </c>
      <c r="H77" s="32">
        <f t="shared" si="7"/>
        <v>0.25085856136106188</v>
      </c>
      <c r="L77" s="17"/>
      <c r="N77" s="18"/>
    </row>
    <row r="78" spans="1:14" ht="15.75" x14ac:dyDescent="0.25">
      <c r="A78" s="1">
        <v>75</v>
      </c>
      <c r="B78" s="1">
        <v>11253</v>
      </c>
      <c r="C78" s="7">
        <v>32</v>
      </c>
      <c r="D78" s="22">
        <v>4.7191000000000001</v>
      </c>
      <c r="E78" s="1">
        <v>4.8727999999999998</v>
      </c>
      <c r="F78" s="10">
        <f t="shared" si="5"/>
        <v>0.15369999999999973</v>
      </c>
      <c r="G78" s="2">
        <f t="shared" si="6"/>
        <v>3.4249284713021057E-2</v>
      </c>
      <c r="H78" s="32">
        <f t="shared" si="7"/>
        <v>0.18794928471302078</v>
      </c>
      <c r="L78" s="17"/>
      <c r="N78" s="18"/>
    </row>
    <row r="79" spans="1:14" ht="15.75" x14ac:dyDescent="0.25">
      <c r="A79" s="1">
        <v>76</v>
      </c>
      <c r="B79" s="1">
        <v>11369</v>
      </c>
      <c r="C79" s="7">
        <v>32.9</v>
      </c>
      <c r="D79" s="22">
        <v>5.2165999999999997</v>
      </c>
      <c r="E79" s="1">
        <v>5.3533999999999997</v>
      </c>
      <c r="F79" s="10">
        <f t="shared" si="5"/>
        <v>0.13680000000000003</v>
      </c>
      <c r="G79" s="2">
        <f t="shared" si="6"/>
        <v>3.5212545845574775E-2</v>
      </c>
      <c r="H79" s="32">
        <f t="shared" si="7"/>
        <v>0.17201254584557479</v>
      </c>
      <c r="L79" s="17"/>
      <c r="N79" s="18"/>
    </row>
    <row r="80" spans="1:14" ht="15.75" x14ac:dyDescent="0.25">
      <c r="A80" s="1">
        <v>77</v>
      </c>
      <c r="B80" s="1">
        <v>13025</v>
      </c>
      <c r="C80" s="7">
        <v>33.200000000000003</v>
      </c>
      <c r="D80" s="22">
        <v>4.6357999999999997</v>
      </c>
      <c r="E80" s="1">
        <v>4.8030999999999997</v>
      </c>
      <c r="F80" s="10">
        <f t="shared" si="5"/>
        <v>0.1673</v>
      </c>
      <c r="G80" s="2">
        <f t="shared" si="6"/>
        <v>3.5533632889759352E-2</v>
      </c>
      <c r="H80" s="32">
        <f t="shared" si="7"/>
        <v>0.20283363288975936</v>
      </c>
      <c r="L80" s="17"/>
      <c r="N80" s="18"/>
    </row>
    <row r="81" spans="1:14" ht="15.75" x14ac:dyDescent="0.25">
      <c r="A81" s="1">
        <v>78</v>
      </c>
      <c r="B81" s="1">
        <v>11367</v>
      </c>
      <c r="C81" s="7">
        <v>31.2</v>
      </c>
      <c r="D81" s="22">
        <v>3.8338999999999999</v>
      </c>
      <c r="E81" s="1">
        <v>4.0101000000000004</v>
      </c>
      <c r="F81" s="10">
        <f t="shared" si="5"/>
        <v>0.17620000000000058</v>
      </c>
      <c r="G81" s="2">
        <f t="shared" si="6"/>
        <v>3.3393052595195531E-2</v>
      </c>
      <c r="H81" s="32">
        <f t="shared" si="7"/>
        <v>0.20959305259519612</v>
      </c>
      <c r="L81" s="17"/>
      <c r="N81" s="18"/>
    </row>
    <row r="82" spans="1:14" ht="15.75" x14ac:dyDescent="0.25">
      <c r="A82" s="1">
        <v>79</v>
      </c>
      <c r="B82" s="1">
        <v>11256</v>
      </c>
      <c r="C82" s="7">
        <v>34.46</v>
      </c>
      <c r="D82" s="22">
        <v>4.1670999999999996</v>
      </c>
      <c r="E82" s="1">
        <v>4.3051000000000004</v>
      </c>
      <c r="F82" s="10">
        <f t="shared" si="5"/>
        <v>0.13800000000000079</v>
      </c>
      <c r="G82" s="2">
        <f t="shared" si="6"/>
        <v>3.6882198475334554E-2</v>
      </c>
      <c r="H82" s="32">
        <f t="shared" si="7"/>
        <v>0.17488219847533534</v>
      </c>
      <c r="L82" s="17"/>
      <c r="N82" s="18"/>
    </row>
    <row r="83" spans="1:14" ht="15.75" x14ac:dyDescent="0.25">
      <c r="A83" s="1">
        <v>80</v>
      </c>
      <c r="B83" s="1">
        <v>11511</v>
      </c>
      <c r="C83" s="7">
        <v>33.299999999999997</v>
      </c>
      <c r="D83" s="22">
        <v>1.0019</v>
      </c>
      <c r="E83" s="1">
        <v>1.1839</v>
      </c>
      <c r="F83" s="10">
        <f t="shared" si="5"/>
        <v>0.18199999999999994</v>
      </c>
      <c r="G83" s="2">
        <f t="shared" si="6"/>
        <v>3.5640661904487538E-2</v>
      </c>
      <c r="H83" s="32">
        <f t="shared" si="7"/>
        <v>0.21764066190448747</v>
      </c>
      <c r="L83" s="17"/>
      <c r="N83" s="18"/>
    </row>
    <row r="84" spans="1:14" ht="15.75" x14ac:dyDescent="0.25">
      <c r="A84" s="1">
        <v>81</v>
      </c>
      <c r="B84" s="1">
        <v>11255</v>
      </c>
      <c r="C84" s="7">
        <v>36.6</v>
      </c>
      <c r="D84" s="22">
        <v>7.0660999999999996</v>
      </c>
      <c r="E84" s="1">
        <v>7.2747000000000002</v>
      </c>
      <c r="F84" s="10">
        <f t="shared" si="5"/>
        <v>0.20860000000000056</v>
      </c>
      <c r="G84" s="2">
        <f t="shared" si="6"/>
        <v>3.9172619390517832E-2</v>
      </c>
      <c r="H84" s="32">
        <f t="shared" si="7"/>
        <v>0.24777261939051839</v>
      </c>
      <c r="L84" s="17"/>
      <c r="N84" s="18"/>
    </row>
    <row r="85" spans="1:14" ht="15.75" x14ac:dyDescent="0.25">
      <c r="A85" s="1">
        <v>82</v>
      </c>
      <c r="B85" s="1">
        <v>11260</v>
      </c>
      <c r="C85" s="7">
        <v>31.8</v>
      </c>
      <c r="D85" s="22">
        <v>2.9315000000000002</v>
      </c>
      <c r="E85" s="1">
        <v>3.0827</v>
      </c>
      <c r="F85" s="10">
        <f t="shared" si="5"/>
        <v>0.15119999999999978</v>
      </c>
      <c r="G85" s="2">
        <f t="shared" si="6"/>
        <v>3.4035226683564679E-2</v>
      </c>
      <c r="H85" s="32">
        <f t="shared" si="7"/>
        <v>0.18523522668356446</v>
      </c>
      <c r="L85" s="17"/>
      <c r="N85" s="18"/>
    </row>
    <row r="86" spans="1:14" ht="15.75" x14ac:dyDescent="0.25">
      <c r="A86" s="1">
        <v>83</v>
      </c>
      <c r="B86" s="1">
        <v>11242</v>
      </c>
      <c r="C86" s="7">
        <v>33.700000000000003</v>
      </c>
      <c r="D86" s="22">
        <v>3.2467000000000001</v>
      </c>
      <c r="E86" s="1">
        <v>3.2467000000000001</v>
      </c>
      <c r="F86" s="10">
        <f t="shared" si="5"/>
        <v>0</v>
      </c>
      <c r="G86" s="2">
        <f t="shared" si="6"/>
        <v>3.60687779634003E-2</v>
      </c>
      <c r="H86" s="32">
        <f t="shared" si="7"/>
        <v>3.60687779634003E-2</v>
      </c>
      <c r="L86" s="17"/>
      <c r="N86" s="18"/>
    </row>
    <row r="87" spans="1:14" s="33" customFormat="1" ht="15.75" x14ac:dyDescent="0.25">
      <c r="A87" s="29">
        <v>84</v>
      </c>
      <c r="B87" s="29">
        <v>11240</v>
      </c>
      <c r="C87" s="7">
        <v>34.1</v>
      </c>
      <c r="D87" s="29">
        <v>5.2999000000000001</v>
      </c>
      <c r="E87" s="29">
        <v>5.3029999999999999</v>
      </c>
      <c r="F87" s="30">
        <f t="shared" si="5"/>
        <v>3.0999999999998806E-3</v>
      </c>
      <c r="G87" s="31">
        <f t="shared" si="6"/>
        <v>3.6496894022313063E-2</v>
      </c>
      <c r="H87" s="32">
        <f t="shared" si="7"/>
        <v>3.9596894022312944E-2</v>
      </c>
      <c r="L87" s="34"/>
      <c r="N87" s="35"/>
    </row>
    <row r="88" spans="1:14" ht="15.75" x14ac:dyDescent="0.25">
      <c r="A88" s="23">
        <v>85</v>
      </c>
      <c r="B88" s="23">
        <v>11388</v>
      </c>
      <c r="C88" s="24">
        <v>31.1</v>
      </c>
      <c r="D88" s="23">
        <v>4.6638999999999999</v>
      </c>
      <c r="E88" s="23">
        <v>4.7919</v>
      </c>
      <c r="F88" s="25">
        <f t="shared" si="5"/>
        <v>0.12800000000000011</v>
      </c>
      <c r="G88" s="26">
        <f t="shared" si="6"/>
        <v>3.3286023580467339E-2</v>
      </c>
      <c r="H88" s="32">
        <f t="shared" si="7"/>
        <v>0.16128602358046745</v>
      </c>
      <c r="L88" s="17"/>
      <c r="N88" s="18"/>
    </row>
    <row r="89" spans="1:14" ht="15.75" x14ac:dyDescent="0.25">
      <c r="A89" s="1">
        <v>86</v>
      </c>
      <c r="B89" s="1">
        <v>11350</v>
      </c>
      <c r="C89" s="7">
        <v>31</v>
      </c>
      <c r="D89" s="22">
        <v>2.4136000000000002</v>
      </c>
      <c r="E89" s="1">
        <v>2.5586000000000002</v>
      </c>
      <c r="F89" s="10">
        <f t="shared" si="5"/>
        <v>0.14500000000000002</v>
      </c>
      <c r="G89" s="2">
        <f t="shared" si="6"/>
        <v>3.3178994565739146E-2</v>
      </c>
      <c r="H89" s="32">
        <f t="shared" si="7"/>
        <v>0.17817899456573916</v>
      </c>
      <c r="L89" s="17"/>
      <c r="N89" s="18"/>
    </row>
    <row r="90" spans="1:14" ht="15.75" x14ac:dyDescent="0.25">
      <c r="A90" s="1">
        <v>87</v>
      </c>
      <c r="B90" s="1">
        <v>11233</v>
      </c>
      <c r="C90" s="7">
        <v>33.5</v>
      </c>
      <c r="D90" s="22">
        <v>4.8106</v>
      </c>
      <c r="E90" s="1">
        <v>4.9706000000000001</v>
      </c>
      <c r="F90" s="10">
        <f t="shared" si="5"/>
        <v>0.16000000000000014</v>
      </c>
      <c r="G90" s="2">
        <f t="shared" si="6"/>
        <v>3.5854719933943915E-2</v>
      </c>
      <c r="H90" s="32">
        <f t="shared" si="7"/>
        <v>0.19585471993394404</v>
      </c>
      <c r="L90" s="17"/>
      <c r="N90" s="18"/>
    </row>
    <row r="91" spans="1:14" ht="15.75" x14ac:dyDescent="0.25">
      <c r="A91" s="1">
        <v>88</v>
      </c>
      <c r="B91" s="1">
        <v>11343</v>
      </c>
      <c r="C91" s="7">
        <v>36.700000000000003</v>
      </c>
      <c r="D91" s="22">
        <v>7.6809000000000003</v>
      </c>
      <c r="E91" s="1">
        <v>7.9180999999999999</v>
      </c>
      <c r="F91" s="10">
        <f t="shared" si="5"/>
        <v>0.23719999999999963</v>
      </c>
      <c r="G91" s="2">
        <f t="shared" si="6"/>
        <v>3.9279648405246025E-2</v>
      </c>
      <c r="H91" s="32">
        <f t="shared" si="7"/>
        <v>0.27647964840524564</v>
      </c>
      <c r="L91" s="17"/>
      <c r="N91" s="18"/>
    </row>
    <row r="92" spans="1:14" ht="15.75" x14ac:dyDescent="0.25">
      <c r="A92" s="1">
        <v>89</v>
      </c>
      <c r="B92" s="1">
        <v>11342</v>
      </c>
      <c r="C92" s="7">
        <v>31.6</v>
      </c>
      <c r="D92" s="22">
        <v>4.8170000000000002</v>
      </c>
      <c r="E92" s="1">
        <v>4.9866000000000001</v>
      </c>
      <c r="F92" s="10">
        <f t="shared" si="5"/>
        <v>0.16959999999999997</v>
      </c>
      <c r="G92" s="2">
        <f t="shared" si="6"/>
        <v>3.3821168654108294E-2</v>
      </c>
      <c r="H92" s="32">
        <f t="shared" si="7"/>
        <v>0.20342116865410825</v>
      </c>
      <c r="L92" s="17"/>
      <c r="N92" s="18"/>
    </row>
    <row r="93" spans="1:14" ht="15.75" x14ac:dyDescent="0.25">
      <c r="A93" s="1">
        <v>90</v>
      </c>
      <c r="B93" s="1">
        <v>130256</v>
      </c>
      <c r="C93" s="7">
        <v>33.1</v>
      </c>
      <c r="D93" s="22">
        <v>2.9417</v>
      </c>
      <c r="E93" s="1">
        <v>3.1175999999999999</v>
      </c>
      <c r="F93" s="10">
        <f t="shared" si="5"/>
        <v>0.17589999999999995</v>
      </c>
      <c r="G93" s="2">
        <f t="shared" si="6"/>
        <v>3.542660387503116E-2</v>
      </c>
      <c r="H93" s="32">
        <f t="shared" si="7"/>
        <v>0.2113266038750311</v>
      </c>
      <c r="L93" s="17"/>
      <c r="N93" s="18"/>
    </row>
    <row r="94" spans="1:14" ht="15.75" x14ac:dyDescent="0.25">
      <c r="A94" s="23">
        <v>91</v>
      </c>
      <c r="B94" s="23">
        <v>11504</v>
      </c>
      <c r="C94" s="24">
        <v>34.1</v>
      </c>
      <c r="D94" s="23">
        <v>3.26</v>
      </c>
      <c r="E94" s="23">
        <v>3.26</v>
      </c>
      <c r="F94" s="25">
        <f t="shared" si="5"/>
        <v>0</v>
      </c>
      <c r="G94" s="26">
        <f t="shared" si="6"/>
        <v>3.6496894022313063E-2</v>
      </c>
      <c r="H94" s="32">
        <f t="shared" si="7"/>
        <v>3.6496894022313063E-2</v>
      </c>
      <c r="I94" s="27">
        <v>0.52959999999999996</v>
      </c>
      <c r="L94" s="17"/>
      <c r="N94" s="18"/>
    </row>
    <row r="95" spans="1:14" s="33" customFormat="1" ht="15.75" x14ac:dyDescent="0.25">
      <c r="A95" s="29">
        <v>92</v>
      </c>
      <c r="B95" s="29">
        <v>11371</v>
      </c>
      <c r="C95" s="7">
        <v>30.9</v>
      </c>
      <c r="D95" s="29">
        <v>4.0395000000000003</v>
      </c>
      <c r="E95" s="29">
        <v>4.0395000000000003</v>
      </c>
      <c r="F95" s="30">
        <f t="shared" si="5"/>
        <v>0</v>
      </c>
      <c r="G95" s="31">
        <f t="shared" si="6"/>
        <v>3.3071965551010954E-2</v>
      </c>
      <c r="H95" s="32">
        <f t="shared" si="7"/>
        <v>3.3071965551010954E-2</v>
      </c>
      <c r="I95" s="33">
        <v>3.9925000000000002</v>
      </c>
      <c r="L95" s="34"/>
      <c r="N95" s="35"/>
    </row>
    <row r="96" spans="1:14" ht="15.75" x14ac:dyDescent="0.25">
      <c r="A96" s="1">
        <v>93</v>
      </c>
      <c r="B96" s="1">
        <v>11364</v>
      </c>
      <c r="C96" s="7">
        <v>31.1</v>
      </c>
      <c r="D96" s="22">
        <v>3.3662999999999998</v>
      </c>
      <c r="E96" s="1">
        <v>3.5727000000000002</v>
      </c>
      <c r="F96" s="10">
        <f t="shared" si="5"/>
        <v>0.20640000000000036</v>
      </c>
      <c r="G96" s="2">
        <f t="shared" si="6"/>
        <v>3.3286023580467339E-2</v>
      </c>
      <c r="H96" s="32">
        <f t="shared" si="7"/>
        <v>0.2396860235804677</v>
      </c>
      <c r="L96" s="17"/>
      <c r="N96" s="18"/>
    </row>
    <row r="97" spans="1:14" ht="15.75" x14ac:dyDescent="0.25">
      <c r="A97" s="1">
        <v>94</v>
      </c>
      <c r="B97" s="1">
        <v>11508</v>
      </c>
      <c r="C97" s="7">
        <v>33.299999999999997</v>
      </c>
      <c r="D97" s="22">
        <v>3.6002999999999998</v>
      </c>
      <c r="E97" s="1">
        <v>3.7494000000000001</v>
      </c>
      <c r="F97" s="10">
        <f t="shared" si="5"/>
        <v>0.14910000000000023</v>
      </c>
      <c r="G97" s="2">
        <f t="shared" si="6"/>
        <v>3.5640661904487538E-2</v>
      </c>
      <c r="H97" s="32">
        <f t="shared" si="7"/>
        <v>0.18474066190448776</v>
      </c>
      <c r="L97" s="17"/>
      <c r="N97" s="18"/>
    </row>
    <row r="98" spans="1:14" ht="15.75" x14ac:dyDescent="0.25">
      <c r="A98" s="1">
        <v>95</v>
      </c>
      <c r="B98" s="1">
        <v>11363</v>
      </c>
      <c r="C98" s="7">
        <v>37.4</v>
      </c>
      <c r="D98" s="22">
        <v>0.81</v>
      </c>
      <c r="E98" s="1">
        <v>1.0031000000000001</v>
      </c>
      <c r="F98" s="10">
        <f t="shared" si="5"/>
        <v>0.19310000000000005</v>
      </c>
      <c r="G98" s="2">
        <f t="shared" si="6"/>
        <v>4.0028851508343358E-2</v>
      </c>
      <c r="H98" s="32">
        <f t="shared" si="7"/>
        <v>0.23312885150834339</v>
      </c>
      <c r="L98" s="17"/>
      <c r="N98" s="18"/>
    </row>
    <row r="99" spans="1:14" ht="15.75" x14ac:dyDescent="0.25">
      <c r="A99" s="1">
        <v>96</v>
      </c>
      <c r="B99" s="1">
        <v>11366</v>
      </c>
      <c r="C99" s="7">
        <v>31.9</v>
      </c>
      <c r="D99" s="22">
        <v>4.4492000000000003</v>
      </c>
      <c r="E99" s="1">
        <v>4.4844999999999997</v>
      </c>
      <c r="F99" s="10">
        <f t="shared" si="5"/>
        <v>3.5299999999999443E-2</v>
      </c>
      <c r="G99" s="2">
        <f t="shared" si="6"/>
        <v>3.4142255698292864E-2</v>
      </c>
      <c r="H99" s="32">
        <f t="shared" si="7"/>
        <v>6.9442255698292307E-2</v>
      </c>
      <c r="L99" s="17"/>
      <c r="N99" s="18"/>
    </row>
    <row r="100" spans="1:14" ht="15.75" x14ac:dyDescent="0.25">
      <c r="A100" s="1">
        <v>97</v>
      </c>
      <c r="B100" s="1">
        <v>46966</v>
      </c>
      <c r="C100" s="7">
        <v>33.299999999999997</v>
      </c>
      <c r="D100" s="22">
        <v>1.3617999999999999</v>
      </c>
      <c r="E100" s="1">
        <v>1.5096000000000001</v>
      </c>
      <c r="F100" s="10">
        <f t="shared" ref="F100:F127" si="8">E100-D100</f>
        <v>0.14780000000000015</v>
      </c>
      <c r="G100" s="2">
        <f t="shared" ref="G100:G127" si="9">$G$130*C100</f>
        <v>3.5640661904487538E-2</v>
      </c>
      <c r="H100" s="32">
        <f t="shared" si="7"/>
        <v>0.18344066190448768</v>
      </c>
      <c r="L100" s="17"/>
      <c r="N100" s="18"/>
    </row>
    <row r="101" spans="1:14" ht="15.75" x14ac:dyDescent="0.25">
      <c r="A101" s="1">
        <v>98</v>
      </c>
      <c r="B101" s="1">
        <v>11241</v>
      </c>
      <c r="C101" s="7">
        <v>34.4</v>
      </c>
      <c r="D101" s="22">
        <v>4.3532000000000002</v>
      </c>
      <c r="E101" s="1">
        <v>4.5279999999999996</v>
      </c>
      <c r="F101" s="10">
        <f t="shared" si="8"/>
        <v>0.1747999999999994</v>
      </c>
      <c r="G101" s="2">
        <f t="shared" si="9"/>
        <v>3.6817981066497633E-2</v>
      </c>
      <c r="H101" s="32">
        <f t="shared" si="7"/>
        <v>0.21161798106649704</v>
      </c>
      <c r="L101" s="17"/>
      <c r="N101" s="18"/>
    </row>
    <row r="102" spans="1:14" ht="15.75" x14ac:dyDescent="0.25">
      <c r="A102" s="1">
        <v>99</v>
      </c>
      <c r="B102" s="1">
        <v>11370</v>
      </c>
      <c r="C102" s="7">
        <v>31.3</v>
      </c>
      <c r="D102" s="22">
        <v>4.2427000000000001</v>
      </c>
      <c r="E102" s="1">
        <v>4.3842999999999996</v>
      </c>
      <c r="F102" s="10">
        <f t="shared" si="8"/>
        <v>0.1415999999999995</v>
      </c>
      <c r="G102" s="2">
        <f t="shared" si="9"/>
        <v>3.3500081609923724E-2</v>
      </c>
      <c r="H102" s="32">
        <f t="shared" si="7"/>
        <v>0.17510008160992324</v>
      </c>
      <c r="L102" s="17"/>
      <c r="N102" s="18"/>
    </row>
    <row r="103" spans="1:14" ht="15.75" x14ac:dyDescent="0.25">
      <c r="A103" s="1">
        <v>100</v>
      </c>
      <c r="B103" s="1">
        <v>46961</v>
      </c>
      <c r="C103" s="7">
        <v>31.2</v>
      </c>
      <c r="D103" s="22">
        <v>1.1608000000000001</v>
      </c>
      <c r="E103" s="1">
        <v>1.3605</v>
      </c>
      <c r="F103" s="10">
        <f>E103-D103</f>
        <v>0.19969999999999999</v>
      </c>
      <c r="G103" s="2">
        <f t="shared" si="9"/>
        <v>3.3393052595195531E-2</v>
      </c>
      <c r="H103" s="32">
        <f t="shared" si="7"/>
        <v>0.23309305259519553</v>
      </c>
      <c r="L103" s="17"/>
      <c r="N103" s="18"/>
    </row>
    <row r="104" spans="1:14" ht="15.75" x14ac:dyDescent="0.25">
      <c r="A104" s="1">
        <v>101</v>
      </c>
      <c r="B104" s="1">
        <v>11505</v>
      </c>
      <c r="C104" s="7">
        <v>33.4</v>
      </c>
      <c r="D104" s="22">
        <v>0.51270000000000004</v>
      </c>
      <c r="E104" s="1">
        <v>0.61439999999999995</v>
      </c>
      <c r="F104" s="10">
        <f t="shared" si="8"/>
        <v>0.1016999999999999</v>
      </c>
      <c r="G104" s="2">
        <f t="shared" si="9"/>
        <v>3.5747690919215723E-2</v>
      </c>
      <c r="H104" s="32">
        <f t="shared" si="7"/>
        <v>0.13744769091921563</v>
      </c>
      <c r="L104" s="17"/>
      <c r="N104" s="18"/>
    </row>
    <row r="105" spans="1:14" ht="15.75" x14ac:dyDescent="0.25">
      <c r="A105" s="1">
        <v>102</v>
      </c>
      <c r="B105" s="1">
        <v>46971</v>
      </c>
      <c r="C105" s="7">
        <v>36.299999999999997</v>
      </c>
      <c r="D105" s="22">
        <v>1.5144</v>
      </c>
      <c r="E105" s="1">
        <v>1.7122999999999999</v>
      </c>
      <c r="F105" s="10">
        <f t="shared" si="8"/>
        <v>0.19789999999999996</v>
      </c>
      <c r="G105" s="2">
        <f t="shared" si="9"/>
        <v>3.8851532346333255E-2</v>
      </c>
      <c r="H105" s="32">
        <f t="shared" si="7"/>
        <v>0.23675153234633323</v>
      </c>
      <c r="L105" s="17"/>
      <c r="N105" s="18"/>
    </row>
    <row r="106" spans="1:14" ht="15.75" x14ac:dyDescent="0.25">
      <c r="A106" s="1">
        <v>103</v>
      </c>
      <c r="B106" s="1">
        <v>46976</v>
      </c>
      <c r="C106" s="7">
        <v>31.8</v>
      </c>
      <c r="D106" s="22">
        <v>1.0196000000000001</v>
      </c>
      <c r="E106" s="1">
        <v>1.1873</v>
      </c>
      <c r="F106" s="10">
        <f t="shared" si="8"/>
        <v>0.16769999999999996</v>
      </c>
      <c r="G106" s="2">
        <f t="shared" si="9"/>
        <v>3.4035226683564679E-2</v>
      </c>
      <c r="H106" s="32">
        <f t="shared" si="7"/>
        <v>0.20173522668356464</v>
      </c>
      <c r="L106" s="17"/>
      <c r="N106" s="18"/>
    </row>
    <row r="107" spans="1:14" ht="15.75" x14ac:dyDescent="0.25">
      <c r="A107" s="1">
        <v>104</v>
      </c>
      <c r="B107" s="1">
        <v>46977</v>
      </c>
      <c r="C107" s="7">
        <v>33</v>
      </c>
      <c r="D107" s="22">
        <v>1.1908000000000001</v>
      </c>
      <c r="E107" s="1">
        <v>1.3033999999999999</v>
      </c>
      <c r="F107" s="10">
        <f t="shared" si="8"/>
        <v>0.11259999999999981</v>
      </c>
      <c r="G107" s="2">
        <f t="shared" si="9"/>
        <v>3.5319574860302967E-2</v>
      </c>
      <c r="H107" s="32">
        <f t="shared" si="7"/>
        <v>0.14791957486030277</v>
      </c>
      <c r="L107" s="17"/>
      <c r="N107" s="18"/>
    </row>
    <row r="108" spans="1:14" s="33" customFormat="1" ht="15.75" x14ac:dyDescent="0.25">
      <c r="A108" s="29">
        <v>105</v>
      </c>
      <c r="B108" s="29">
        <v>11235</v>
      </c>
      <c r="C108" s="7">
        <v>34.700000000000003</v>
      </c>
      <c r="D108" s="29">
        <v>2.3435000000000001</v>
      </c>
      <c r="E108" s="29">
        <v>2.3435000000000001</v>
      </c>
      <c r="F108" s="30">
        <f t="shared" si="8"/>
        <v>0</v>
      </c>
      <c r="G108" s="31">
        <f t="shared" si="9"/>
        <v>3.7139068110682211E-2</v>
      </c>
      <c r="H108" s="32">
        <f t="shared" si="7"/>
        <v>3.7139068110682211E-2</v>
      </c>
      <c r="L108" s="34"/>
      <c r="N108" s="35"/>
    </row>
    <row r="109" spans="1:14" ht="15.75" x14ac:dyDescent="0.25">
      <c r="A109" s="23">
        <v>106</v>
      </c>
      <c r="B109" s="23">
        <v>46970</v>
      </c>
      <c r="C109" s="24">
        <v>31</v>
      </c>
      <c r="D109" s="23">
        <v>2.3300999999999998</v>
      </c>
      <c r="E109" s="23">
        <v>2.3300999999999998</v>
      </c>
      <c r="F109" s="25">
        <f t="shared" si="8"/>
        <v>0</v>
      </c>
      <c r="G109" s="26">
        <f t="shared" si="9"/>
        <v>3.3178994565739146E-2</v>
      </c>
      <c r="H109" s="32">
        <f t="shared" si="7"/>
        <v>3.3178994565739146E-2</v>
      </c>
      <c r="I109" s="27">
        <v>7.0499999999999993E-2</v>
      </c>
      <c r="L109" s="17"/>
      <c r="N109" s="18"/>
    </row>
    <row r="110" spans="1:14" ht="15.75" x14ac:dyDescent="0.25">
      <c r="A110" s="1">
        <v>107</v>
      </c>
      <c r="B110" s="1">
        <v>46967</v>
      </c>
      <c r="C110" s="7">
        <v>31.3</v>
      </c>
      <c r="D110" s="22">
        <v>0.6431</v>
      </c>
      <c r="E110" s="1">
        <v>0.6431</v>
      </c>
      <c r="F110" s="10">
        <f t="shared" si="8"/>
        <v>0</v>
      </c>
      <c r="G110" s="2">
        <f t="shared" si="9"/>
        <v>3.3500081609923724E-2</v>
      </c>
      <c r="H110" s="32">
        <f t="shared" si="7"/>
        <v>3.3500081609923724E-2</v>
      </c>
      <c r="L110" s="17"/>
      <c r="N110" s="18"/>
    </row>
    <row r="111" spans="1:14" ht="15.75" x14ac:dyDescent="0.25">
      <c r="A111" s="1">
        <v>108</v>
      </c>
      <c r="B111" s="1">
        <v>11238</v>
      </c>
      <c r="C111" s="7">
        <v>33.700000000000003</v>
      </c>
      <c r="D111" s="22">
        <v>3.4723999999999999</v>
      </c>
      <c r="E111" s="1">
        <v>3.5781000000000001</v>
      </c>
      <c r="F111" s="10">
        <f t="shared" si="8"/>
        <v>0.10570000000000013</v>
      </c>
      <c r="G111" s="2">
        <f t="shared" si="9"/>
        <v>3.60687779634003E-2</v>
      </c>
      <c r="H111" s="32">
        <f t="shared" si="7"/>
        <v>0.14176877796340043</v>
      </c>
      <c r="L111" s="17"/>
      <c r="N111" s="18"/>
    </row>
    <row r="112" spans="1:14" ht="15.75" x14ac:dyDescent="0.25">
      <c r="A112" s="1">
        <v>109</v>
      </c>
      <c r="B112" s="1">
        <v>47032</v>
      </c>
      <c r="C112" s="7">
        <v>36.700000000000003</v>
      </c>
      <c r="D112" s="22">
        <v>4.2804000000000002</v>
      </c>
      <c r="E112" s="1">
        <v>4.4172000000000002</v>
      </c>
      <c r="F112" s="10">
        <f t="shared" si="8"/>
        <v>0.13680000000000003</v>
      </c>
      <c r="G112" s="2">
        <f t="shared" si="9"/>
        <v>3.9279648405246025E-2</v>
      </c>
      <c r="H112" s="32">
        <f t="shared" si="7"/>
        <v>0.17607964840524606</v>
      </c>
      <c r="L112" s="17"/>
      <c r="N112" s="18"/>
    </row>
    <row r="113" spans="1:14" ht="15.75" x14ac:dyDescent="0.25">
      <c r="A113" s="1">
        <v>110</v>
      </c>
      <c r="B113" s="1">
        <v>47026</v>
      </c>
      <c r="C113" s="7">
        <v>31.7</v>
      </c>
      <c r="D113" s="22">
        <v>1.5162</v>
      </c>
      <c r="E113" s="1">
        <v>1.6096999999999999</v>
      </c>
      <c r="F113" s="10">
        <f t="shared" si="8"/>
        <v>9.3499999999999917E-2</v>
      </c>
      <c r="G113" s="2">
        <f t="shared" si="9"/>
        <v>3.3928197668836486E-2</v>
      </c>
      <c r="H113" s="32">
        <f t="shared" si="7"/>
        <v>0.1274281976688364</v>
      </c>
      <c r="L113" s="17"/>
      <c r="N113" s="18"/>
    </row>
    <row r="114" spans="1:14" ht="15.75" x14ac:dyDescent="0.25">
      <c r="A114" s="1">
        <v>111</v>
      </c>
      <c r="B114" s="1">
        <v>47035</v>
      </c>
      <c r="C114" s="7">
        <v>33.1</v>
      </c>
      <c r="D114" s="22">
        <v>4.2117000000000004</v>
      </c>
      <c r="E114" s="1">
        <v>4.3234000000000004</v>
      </c>
      <c r="F114" s="10">
        <f t="shared" si="8"/>
        <v>0.11169999999999991</v>
      </c>
      <c r="G114" s="2">
        <f t="shared" si="9"/>
        <v>3.542660387503116E-2</v>
      </c>
      <c r="H114" s="32">
        <f t="shared" si="7"/>
        <v>0.14712660387503107</v>
      </c>
      <c r="L114" s="17"/>
      <c r="N114" s="18"/>
    </row>
    <row r="115" spans="1:14" s="33" customFormat="1" ht="15.75" x14ac:dyDescent="0.25">
      <c r="A115" s="29">
        <v>112</v>
      </c>
      <c r="B115" s="29">
        <v>11239</v>
      </c>
      <c r="C115" s="7">
        <v>34.4</v>
      </c>
      <c r="D115" s="29">
        <v>5.9640000000000004</v>
      </c>
      <c r="E115" s="29">
        <v>6.1204000000000001</v>
      </c>
      <c r="F115" s="30">
        <f t="shared" si="8"/>
        <v>0.15639999999999965</v>
      </c>
      <c r="G115" s="31">
        <f t="shared" si="9"/>
        <v>3.6817981066497633E-2</v>
      </c>
      <c r="H115" s="32">
        <f t="shared" si="7"/>
        <v>0.19321798106649729</v>
      </c>
      <c r="L115" s="34"/>
      <c r="N115" s="35"/>
    </row>
    <row r="116" spans="1:14" ht="15.75" x14ac:dyDescent="0.25">
      <c r="A116" s="23">
        <v>113</v>
      </c>
      <c r="B116" s="23">
        <v>47031</v>
      </c>
      <c r="C116" s="24">
        <v>31.1</v>
      </c>
      <c r="D116" s="23">
        <v>4.6783999999999999</v>
      </c>
      <c r="E116" s="23">
        <v>4.6783999999999999</v>
      </c>
      <c r="F116" s="25">
        <f t="shared" si="8"/>
        <v>0</v>
      </c>
      <c r="G116" s="26">
        <f t="shared" si="9"/>
        <v>3.3286023580467339E-2</v>
      </c>
      <c r="H116" s="32">
        <f t="shared" si="7"/>
        <v>3.3286023580467339E-2</v>
      </c>
      <c r="I116" s="27">
        <v>2.6358999999999999</v>
      </c>
      <c r="L116" s="17"/>
      <c r="N116" s="18"/>
    </row>
    <row r="117" spans="1:14" ht="15.75" x14ac:dyDescent="0.25">
      <c r="A117" s="1">
        <v>114</v>
      </c>
      <c r="B117" s="1">
        <v>47033</v>
      </c>
      <c r="C117" s="7">
        <v>31.1</v>
      </c>
      <c r="D117" s="22">
        <v>3.3692000000000002</v>
      </c>
      <c r="E117" s="1">
        <v>3.4733000000000001</v>
      </c>
      <c r="F117" s="10">
        <f t="shared" si="8"/>
        <v>0.10409999999999986</v>
      </c>
      <c r="G117" s="2">
        <f t="shared" si="9"/>
        <v>3.3286023580467339E-2</v>
      </c>
      <c r="H117" s="32">
        <f t="shared" si="7"/>
        <v>0.1373860235804672</v>
      </c>
      <c r="L117" s="17"/>
      <c r="N117" s="18"/>
    </row>
    <row r="118" spans="1:14" ht="15.75" x14ac:dyDescent="0.25">
      <c r="A118" s="1">
        <v>115</v>
      </c>
      <c r="B118" s="1">
        <v>11234</v>
      </c>
      <c r="C118" s="8">
        <v>34.6</v>
      </c>
      <c r="D118" s="22">
        <v>5.0561999999999996</v>
      </c>
      <c r="E118" s="1">
        <v>5.1307999999999998</v>
      </c>
      <c r="F118" s="10">
        <f t="shared" si="8"/>
        <v>7.4600000000000222E-2</v>
      </c>
      <c r="G118" s="2">
        <f t="shared" si="9"/>
        <v>3.7032039095954018E-2</v>
      </c>
      <c r="H118" s="32">
        <f t="shared" si="7"/>
        <v>0.11163203909595423</v>
      </c>
      <c r="L118" s="17"/>
      <c r="N118" s="18"/>
    </row>
    <row r="119" spans="1:14" ht="15.75" x14ac:dyDescent="0.25">
      <c r="A119" s="1">
        <v>116</v>
      </c>
      <c r="B119" s="1">
        <v>47027</v>
      </c>
      <c r="C119" s="7">
        <v>36.5</v>
      </c>
      <c r="D119" s="22">
        <v>1.5221</v>
      </c>
      <c r="E119" s="1">
        <v>1.6851</v>
      </c>
      <c r="F119" s="10">
        <f t="shared" si="8"/>
        <v>0.16300000000000003</v>
      </c>
      <c r="G119" s="2">
        <f t="shared" si="9"/>
        <v>3.906559037578964E-2</v>
      </c>
      <c r="H119" s="32">
        <f t="shared" si="7"/>
        <v>0.20206559037578967</v>
      </c>
      <c r="L119" s="17"/>
      <c r="N119" s="18"/>
    </row>
    <row r="120" spans="1:14" ht="15.75" x14ac:dyDescent="0.25">
      <c r="A120" s="1">
        <v>117</v>
      </c>
      <c r="B120" s="1">
        <v>47030</v>
      </c>
      <c r="C120" s="7">
        <v>31.8</v>
      </c>
      <c r="D120" s="22">
        <v>3.5607000000000002</v>
      </c>
      <c r="E120" s="1">
        <v>3.7008999999999999</v>
      </c>
      <c r="F120" s="10">
        <f t="shared" si="8"/>
        <v>0.14019999999999966</v>
      </c>
      <c r="G120" s="2">
        <f t="shared" si="9"/>
        <v>3.4035226683564679E-2</v>
      </c>
      <c r="H120" s="32">
        <f t="shared" si="7"/>
        <v>0.17423522668356434</v>
      </c>
      <c r="L120" s="17"/>
      <c r="N120" s="18"/>
    </row>
    <row r="121" spans="1:14" s="33" customFormat="1" ht="15.75" x14ac:dyDescent="0.25">
      <c r="A121" s="29">
        <v>118</v>
      </c>
      <c r="B121" s="29">
        <v>11237</v>
      </c>
      <c r="C121" s="7">
        <v>33.1</v>
      </c>
      <c r="D121" s="29">
        <v>5.2137000000000002</v>
      </c>
      <c r="E121" s="29">
        <v>5.3304</v>
      </c>
      <c r="F121" s="30">
        <f t="shared" si="8"/>
        <v>0.1166999999999998</v>
      </c>
      <c r="G121" s="31">
        <f t="shared" si="9"/>
        <v>3.542660387503116E-2</v>
      </c>
      <c r="H121" s="32">
        <f t="shared" si="7"/>
        <v>0.15212660387503096</v>
      </c>
      <c r="L121" s="34"/>
      <c r="N121" s="35"/>
    </row>
    <row r="122" spans="1:14" s="33" customFormat="1" ht="15.75" x14ac:dyDescent="0.25">
      <c r="A122" s="29">
        <v>119</v>
      </c>
      <c r="B122" s="29">
        <v>11236</v>
      </c>
      <c r="C122" s="7">
        <v>34.6</v>
      </c>
      <c r="D122" s="29">
        <v>5.5019999999999998</v>
      </c>
      <c r="E122" s="29">
        <v>5.5667999999999997</v>
      </c>
      <c r="F122" s="30">
        <f t="shared" si="8"/>
        <v>6.4799999999999969E-2</v>
      </c>
      <c r="G122" s="31">
        <f t="shared" si="9"/>
        <v>3.7032039095954018E-2</v>
      </c>
      <c r="H122" s="32">
        <f t="shared" si="7"/>
        <v>0.10183203909595398</v>
      </c>
      <c r="L122" s="34"/>
      <c r="N122" s="35"/>
    </row>
    <row r="123" spans="1:14" ht="15.75" x14ac:dyDescent="0.25">
      <c r="A123" s="23">
        <v>120</v>
      </c>
      <c r="B123" s="23">
        <v>46958</v>
      </c>
      <c r="C123" s="24">
        <v>31.1</v>
      </c>
      <c r="D123" s="23">
        <v>4.1969000000000003</v>
      </c>
      <c r="E123" s="23">
        <v>4.1969000000000003</v>
      </c>
      <c r="F123" s="25">
        <f t="shared" si="8"/>
        <v>0</v>
      </c>
      <c r="G123" s="26">
        <f t="shared" si="9"/>
        <v>3.3286023580467339E-2</v>
      </c>
      <c r="H123" s="32">
        <f t="shared" si="7"/>
        <v>3.3286023580467339E-2</v>
      </c>
      <c r="I123" s="27">
        <v>0.57110000000000005</v>
      </c>
      <c r="L123" s="17"/>
      <c r="N123" s="18"/>
    </row>
    <row r="124" spans="1:14" ht="15.75" x14ac:dyDescent="0.25">
      <c r="A124" s="1">
        <v>121</v>
      </c>
      <c r="B124" s="1">
        <v>46964</v>
      </c>
      <c r="C124" s="7">
        <v>31.1</v>
      </c>
      <c r="D124" s="22">
        <v>0</v>
      </c>
      <c r="E124" s="1">
        <v>1E-3</v>
      </c>
      <c r="F124" s="10">
        <f t="shared" si="8"/>
        <v>1E-3</v>
      </c>
      <c r="G124" s="2">
        <f t="shared" si="9"/>
        <v>3.3286023580467339E-2</v>
      </c>
      <c r="H124" s="32">
        <f t="shared" si="7"/>
        <v>3.428602358046734E-2</v>
      </c>
      <c r="L124" s="17"/>
      <c r="N124" s="18"/>
    </row>
    <row r="125" spans="1:14" ht="15.75" x14ac:dyDescent="0.25">
      <c r="A125" s="1">
        <v>122</v>
      </c>
      <c r="B125" s="1">
        <v>11232</v>
      </c>
      <c r="C125" s="7">
        <v>33.700000000000003</v>
      </c>
      <c r="D125" s="22">
        <v>5.0387000000000004</v>
      </c>
      <c r="E125" s="1">
        <v>5.0683999999999996</v>
      </c>
      <c r="F125" s="10">
        <f t="shared" si="8"/>
        <v>2.9699999999999172E-2</v>
      </c>
      <c r="G125" s="2">
        <f t="shared" si="9"/>
        <v>3.60687779634003E-2</v>
      </c>
      <c r="H125" s="32">
        <f t="shared" si="7"/>
        <v>6.5768777963399472E-2</v>
      </c>
      <c r="L125" s="17"/>
      <c r="N125" s="18"/>
    </row>
    <row r="126" spans="1:14" ht="15.75" x14ac:dyDescent="0.25">
      <c r="A126" s="1">
        <v>123</v>
      </c>
      <c r="B126" s="1">
        <v>46972</v>
      </c>
      <c r="C126" s="7">
        <v>36.700000000000003</v>
      </c>
      <c r="D126" s="22">
        <v>2.1568000000000001</v>
      </c>
      <c r="E126" s="1">
        <v>2.2679999999999998</v>
      </c>
      <c r="F126" s="10">
        <f t="shared" si="8"/>
        <v>0.11119999999999974</v>
      </c>
      <c r="G126" s="2">
        <f t="shared" si="9"/>
        <v>3.9279648405246025E-2</v>
      </c>
      <c r="H126" s="32">
        <f t="shared" si="7"/>
        <v>0.15047964840524578</v>
      </c>
      <c r="L126" s="17"/>
      <c r="N126" s="18"/>
    </row>
    <row r="127" spans="1:14" ht="15.75" x14ac:dyDescent="0.25">
      <c r="A127" s="1">
        <v>124</v>
      </c>
      <c r="B127" s="1">
        <v>47028</v>
      </c>
      <c r="C127" s="7">
        <v>32.200000000000003</v>
      </c>
      <c r="D127" s="22">
        <v>0.81430000000000002</v>
      </c>
      <c r="E127" s="1">
        <v>0.85219999999999996</v>
      </c>
      <c r="F127" s="10">
        <f t="shared" si="8"/>
        <v>3.7899999999999934E-2</v>
      </c>
      <c r="G127" s="2">
        <f t="shared" si="9"/>
        <v>3.4463342742477442E-2</v>
      </c>
      <c r="H127" s="32">
        <f t="shared" si="7"/>
        <v>7.2363342742477382E-2</v>
      </c>
      <c r="L127" s="17"/>
      <c r="N127" s="18"/>
    </row>
    <row r="128" spans="1:14" ht="15.75" x14ac:dyDescent="0.25">
      <c r="A128" s="3"/>
      <c r="B128" s="3"/>
      <c r="C128" s="9">
        <f>SUM(C4:C127)</f>
        <v>4166.1599999999989</v>
      </c>
      <c r="D128" s="3"/>
      <c r="E128" s="3" t="s">
        <v>15</v>
      </c>
      <c r="F128" s="11">
        <f>SUM(F4:F127)</f>
        <v>14.984000000000009</v>
      </c>
      <c r="G128" s="3"/>
      <c r="H128" s="4">
        <f>SUM(H4:H127)</f>
        <v>19.442999999999991</v>
      </c>
    </row>
    <row r="129" spans="1:8" ht="15.75" x14ac:dyDescent="0.25">
      <c r="A129" s="3"/>
      <c r="B129" s="3"/>
      <c r="C129" s="3"/>
      <c r="D129" s="37" t="s">
        <v>16</v>
      </c>
      <c r="E129" s="37"/>
      <c r="F129" s="11">
        <v>19.443000000000001</v>
      </c>
      <c r="G129" s="3"/>
      <c r="H129" s="3"/>
    </row>
    <row r="130" spans="1:8" ht="15.75" x14ac:dyDescent="0.25">
      <c r="A130" s="3"/>
      <c r="B130" s="3"/>
      <c r="C130" s="3"/>
      <c r="D130" s="3"/>
      <c r="E130" s="3" t="s">
        <v>17</v>
      </c>
      <c r="F130" s="11">
        <f>F129-F128</f>
        <v>4.4589999999999925</v>
      </c>
      <c r="G130" s="3">
        <f>F130/C128</f>
        <v>1.070290147281908E-3</v>
      </c>
      <c r="H130" s="3"/>
    </row>
  </sheetData>
  <mergeCells count="9">
    <mergeCell ref="D129:E129"/>
    <mergeCell ref="A1:H1"/>
    <mergeCell ref="A2:A3"/>
    <mergeCell ref="B2:B3"/>
    <mergeCell ref="C2:C3"/>
    <mergeCell ref="D2:E2"/>
    <mergeCell ref="F2:F3"/>
    <mergeCell ref="G2:G3"/>
    <mergeCell ref="H2:H3"/>
  </mergeCells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9"/>
  <sheetViews>
    <sheetView workbookViewId="0">
      <selection activeCell="K14" sqref="K14"/>
    </sheetView>
  </sheetViews>
  <sheetFormatPr defaultRowHeight="15" x14ac:dyDescent="0.25"/>
  <cols>
    <col min="2" max="2" width="16.28515625" customWidth="1"/>
    <col min="3" max="3" width="11.85546875" customWidth="1"/>
    <col min="4" max="4" width="13.85546875" customWidth="1"/>
    <col min="5" max="5" width="17" customWidth="1"/>
  </cols>
  <sheetData>
    <row r="3" spans="1:8" ht="18.75" x14ac:dyDescent="0.25">
      <c r="A3" s="38" t="s">
        <v>18</v>
      </c>
      <c r="B3" s="38"/>
      <c r="C3" s="38"/>
      <c r="D3" s="38"/>
      <c r="E3" s="38"/>
      <c r="F3" s="38"/>
      <c r="G3" s="38"/>
      <c r="H3" s="38"/>
    </row>
    <row r="4" spans="1:8" ht="15.75" x14ac:dyDescent="0.25">
      <c r="A4" s="39" t="s">
        <v>9</v>
      </c>
      <c r="B4" s="39" t="s">
        <v>10</v>
      </c>
      <c r="C4" s="40" t="s">
        <v>11</v>
      </c>
      <c r="D4" s="39" t="s">
        <v>19</v>
      </c>
      <c r="E4" s="39"/>
      <c r="F4" s="44" t="s">
        <v>23</v>
      </c>
      <c r="G4" s="45"/>
      <c r="H4" s="46"/>
    </row>
    <row r="5" spans="1:8" ht="31.5" x14ac:dyDescent="0.25">
      <c r="A5" s="39"/>
      <c r="B5" s="39"/>
      <c r="C5" s="41"/>
      <c r="D5" s="16" t="s">
        <v>21</v>
      </c>
      <c r="E5" s="16" t="s">
        <v>22</v>
      </c>
      <c r="F5" s="47"/>
      <c r="G5" s="48"/>
      <c r="H5" s="49"/>
    </row>
    <row r="6" spans="1:8" ht="15.75" x14ac:dyDescent="0.25">
      <c r="A6" s="15">
        <v>1</v>
      </c>
      <c r="B6" s="15">
        <v>11455</v>
      </c>
      <c r="C6" s="7">
        <v>32.200000000000003</v>
      </c>
      <c r="D6" s="15">
        <v>2.9839000000000002</v>
      </c>
      <c r="E6" s="15"/>
      <c r="F6" s="10"/>
      <c r="G6" s="2"/>
      <c r="H6" s="19"/>
    </row>
    <row r="7" spans="1:8" ht="15.75" x14ac:dyDescent="0.25">
      <c r="A7" s="15">
        <v>2</v>
      </c>
      <c r="B7" s="15">
        <v>11452</v>
      </c>
      <c r="C7" s="7">
        <v>38.799999999999997</v>
      </c>
      <c r="D7" s="15">
        <v>3.1055999999999999</v>
      </c>
      <c r="E7" s="15"/>
      <c r="F7" s="10"/>
      <c r="G7" s="2"/>
      <c r="H7" s="19"/>
    </row>
    <row r="8" spans="1:8" ht="15.75" x14ac:dyDescent="0.25">
      <c r="A8" s="15">
        <v>3</v>
      </c>
      <c r="B8" s="15">
        <v>11461</v>
      </c>
      <c r="C8" s="7">
        <v>34.200000000000003</v>
      </c>
      <c r="D8" s="15">
        <v>1.4912000000000001</v>
      </c>
      <c r="E8" s="15"/>
      <c r="F8" s="10"/>
      <c r="G8" s="2"/>
      <c r="H8" s="19"/>
    </row>
    <row r="9" spans="1:8" ht="15.75" x14ac:dyDescent="0.25">
      <c r="A9" s="15">
        <v>4</v>
      </c>
      <c r="B9" s="15">
        <v>11460</v>
      </c>
      <c r="C9" s="7">
        <v>32.700000000000003</v>
      </c>
      <c r="D9" s="15">
        <v>0.87729999999999997</v>
      </c>
      <c r="E9" s="15"/>
      <c r="F9" s="10"/>
      <c r="G9" s="2"/>
      <c r="H9" s="19"/>
    </row>
    <row r="10" spans="1:8" ht="15.75" x14ac:dyDescent="0.25">
      <c r="A10" s="15">
        <v>5</v>
      </c>
      <c r="B10" s="15">
        <v>11457</v>
      </c>
      <c r="C10" s="7">
        <v>31.2</v>
      </c>
      <c r="D10" s="15">
        <v>2.0329999999999999</v>
      </c>
      <c r="E10" s="15"/>
      <c r="F10" s="10"/>
      <c r="G10" s="2"/>
      <c r="H10" s="19"/>
    </row>
    <row r="11" spans="1:8" ht="15.75" x14ac:dyDescent="0.25">
      <c r="A11" s="15">
        <v>6</v>
      </c>
      <c r="B11" s="15">
        <v>11458</v>
      </c>
      <c r="C11" s="7">
        <v>55.7</v>
      </c>
      <c r="D11" s="15">
        <v>3.5455999999999999</v>
      </c>
      <c r="E11" s="15"/>
      <c r="F11" s="10"/>
      <c r="G11" s="2"/>
      <c r="H11" s="19"/>
    </row>
    <row r="12" spans="1:8" ht="15.75" x14ac:dyDescent="0.25">
      <c r="A12" s="15">
        <v>7</v>
      </c>
      <c r="B12" s="15">
        <v>11335</v>
      </c>
      <c r="C12" s="7">
        <v>31.9</v>
      </c>
      <c r="D12" s="15">
        <v>0.4304</v>
      </c>
      <c r="E12" s="15"/>
      <c r="F12" s="10"/>
      <c r="G12" s="2"/>
      <c r="H12" s="19"/>
    </row>
    <row r="13" spans="1:8" ht="15.75" x14ac:dyDescent="0.25">
      <c r="A13" s="15">
        <v>8</v>
      </c>
      <c r="B13" s="15">
        <v>11304</v>
      </c>
      <c r="C13" s="7">
        <v>37</v>
      </c>
      <c r="D13" s="15">
        <v>6.6204000000000001</v>
      </c>
      <c r="E13" s="15"/>
      <c r="F13" s="10"/>
      <c r="G13" s="2"/>
      <c r="H13" s="19"/>
    </row>
    <row r="14" spans="1:8" ht="15.75" x14ac:dyDescent="0.25">
      <c r="A14" s="15">
        <v>9</v>
      </c>
      <c r="B14" s="15">
        <v>11308</v>
      </c>
      <c r="C14" s="7">
        <v>33.299999999999997</v>
      </c>
      <c r="D14" s="15">
        <v>3.5135999999999998</v>
      </c>
      <c r="E14" s="15"/>
      <c r="F14" s="10"/>
      <c r="G14" s="2"/>
      <c r="H14" s="19"/>
    </row>
    <row r="15" spans="1:8" ht="15.75" x14ac:dyDescent="0.25">
      <c r="A15" s="15">
        <v>10</v>
      </c>
      <c r="B15" s="15">
        <v>11453</v>
      </c>
      <c r="C15" s="7">
        <v>31.4</v>
      </c>
      <c r="D15" s="15">
        <v>3.1804999999999999</v>
      </c>
      <c r="E15" s="15"/>
      <c r="F15" s="10"/>
      <c r="G15" s="2"/>
      <c r="H15" s="19"/>
    </row>
    <row r="16" spans="1:8" ht="15.75" x14ac:dyDescent="0.25">
      <c r="A16" s="15">
        <v>11</v>
      </c>
      <c r="B16" s="15">
        <v>11454</v>
      </c>
      <c r="C16" s="7">
        <v>31.2</v>
      </c>
      <c r="D16" s="15">
        <v>3.6928000000000001</v>
      </c>
      <c r="E16" s="15"/>
      <c r="F16" s="10"/>
      <c r="G16" s="2"/>
      <c r="H16" s="19"/>
    </row>
    <row r="17" spans="1:8" ht="15.75" x14ac:dyDescent="0.25">
      <c r="A17" s="15">
        <v>12</v>
      </c>
      <c r="B17" s="15">
        <v>11305</v>
      </c>
      <c r="C17" s="7">
        <v>34.299999999999997</v>
      </c>
      <c r="D17" s="15">
        <v>2.8485</v>
      </c>
      <c r="E17" s="15"/>
      <c r="F17" s="10"/>
      <c r="G17" s="2"/>
      <c r="H17" s="19"/>
    </row>
    <row r="18" spans="1:8" ht="15.75" x14ac:dyDescent="0.25">
      <c r="A18" s="15">
        <v>13</v>
      </c>
      <c r="B18" s="15">
        <v>11456</v>
      </c>
      <c r="C18" s="7">
        <v>33.4</v>
      </c>
      <c r="D18" s="15">
        <v>4.6855000000000002</v>
      </c>
      <c r="E18" s="15"/>
      <c r="F18" s="10"/>
      <c r="G18" s="2"/>
      <c r="H18" s="19"/>
    </row>
    <row r="19" spans="1:8" ht="15.75" x14ac:dyDescent="0.25">
      <c r="A19" s="15">
        <v>14</v>
      </c>
      <c r="B19" s="15">
        <v>11459</v>
      </c>
      <c r="C19" s="7">
        <v>32.9</v>
      </c>
      <c r="D19" s="15">
        <v>1.8396999999999999</v>
      </c>
      <c r="E19" s="15"/>
      <c r="F19" s="10"/>
      <c r="G19" s="2"/>
      <c r="H19" s="19"/>
    </row>
    <row r="20" spans="1:8" ht="15.75" x14ac:dyDescent="0.25">
      <c r="A20" s="15">
        <v>15</v>
      </c>
      <c r="B20" s="15">
        <v>11303</v>
      </c>
      <c r="C20" s="7">
        <v>35.299999999999997</v>
      </c>
      <c r="D20" s="15">
        <v>5.6645000000000003</v>
      </c>
      <c r="E20" s="15"/>
      <c r="F20" s="10"/>
      <c r="G20" s="2"/>
      <c r="H20" s="19"/>
    </row>
    <row r="21" spans="1:8" ht="15.75" x14ac:dyDescent="0.25">
      <c r="A21" s="15">
        <v>16</v>
      </c>
      <c r="B21" s="15">
        <v>11309</v>
      </c>
      <c r="C21" s="7">
        <v>33.5</v>
      </c>
      <c r="D21" s="15">
        <v>3.2957000000000001</v>
      </c>
      <c r="E21" s="15"/>
      <c r="F21" s="10"/>
      <c r="G21" s="2"/>
      <c r="H21" s="19"/>
    </row>
    <row r="22" spans="1:8" ht="15.75" x14ac:dyDescent="0.25">
      <c r="A22" s="15">
        <v>17</v>
      </c>
      <c r="B22" s="15">
        <v>11334</v>
      </c>
      <c r="C22" s="7">
        <v>31.3</v>
      </c>
      <c r="D22" s="15">
        <v>1.5538000000000001</v>
      </c>
      <c r="E22" s="15"/>
      <c r="F22" s="10"/>
      <c r="G22" s="2"/>
      <c r="H22" s="19"/>
    </row>
    <row r="23" spans="1:8" ht="15.75" x14ac:dyDescent="0.25">
      <c r="A23" s="15">
        <v>18</v>
      </c>
      <c r="B23" s="15">
        <v>11336</v>
      </c>
      <c r="C23" s="7">
        <v>32.200000000000003</v>
      </c>
      <c r="D23" s="15">
        <v>1.1073999999999999</v>
      </c>
      <c r="E23" s="15"/>
      <c r="F23" s="10"/>
      <c r="G23" s="2"/>
      <c r="H23" s="19"/>
    </row>
    <row r="24" spans="1:8" ht="15.75" x14ac:dyDescent="0.25">
      <c r="A24" s="15">
        <v>19</v>
      </c>
      <c r="B24" s="15">
        <v>11310</v>
      </c>
      <c r="C24" s="7">
        <v>34.6</v>
      </c>
      <c r="D24" s="15">
        <v>4.8708999999999998</v>
      </c>
      <c r="E24" s="15"/>
      <c r="F24" s="10"/>
      <c r="G24" s="2"/>
      <c r="H24" s="19"/>
    </row>
    <row r="25" spans="1:8" ht="15.75" x14ac:dyDescent="0.25">
      <c r="A25" s="15">
        <v>20</v>
      </c>
      <c r="B25" s="15">
        <v>11332</v>
      </c>
      <c r="C25" s="7">
        <v>33.799999999999997</v>
      </c>
      <c r="D25" s="15">
        <v>2.8662999999999998</v>
      </c>
      <c r="E25" s="15"/>
      <c r="F25" s="10"/>
      <c r="G25" s="2"/>
      <c r="H25" s="19"/>
    </row>
    <row r="26" spans="1:8" ht="15.75" x14ac:dyDescent="0.25">
      <c r="A26" s="15">
        <v>21</v>
      </c>
      <c r="B26" s="15">
        <v>11333</v>
      </c>
      <c r="C26" s="7">
        <v>33.700000000000003</v>
      </c>
      <c r="D26" s="15">
        <v>3.532</v>
      </c>
      <c r="E26" s="15"/>
      <c r="F26" s="10"/>
      <c r="G26" s="2"/>
      <c r="H26" s="19"/>
    </row>
    <row r="27" spans="1:8" ht="15.75" x14ac:dyDescent="0.25">
      <c r="A27" s="15">
        <v>22</v>
      </c>
      <c r="B27" s="15">
        <v>11307</v>
      </c>
      <c r="C27" s="7">
        <v>34.799999999999997</v>
      </c>
      <c r="D27" s="15">
        <v>5.6492000000000004</v>
      </c>
      <c r="E27" s="15"/>
      <c r="F27" s="10"/>
      <c r="G27" s="2"/>
      <c r="H27" s="19"/>
    </row>
    <row r="28" spans="1:8" ht="15.75" x14ac:dyDescent="0.25">
      <c r="A28" s="15">
        <v>23</v>
      </c>
      <c r="B28" s="15">
        <v>11302</v>
      </c>
      <c r="C28" s="7">
        <v>33.299999999999997</v>
      </c>
      <c r="D28" s="15">
        <v>3.859</v>
      </c>
      <c r="E28" s="15"/>
      <c r="F28" s="10"/>
      <c r="G28" s="2"/>
      <c r="H28" s="19"/>
    </row>
    <row r="29" spans="1:8" ht="15.75" x14ac:dyDescent="0.25">
      <c r="A29" s="15">
        <v>24</v>
      </c>
      <c r="B29" s="15">
        <v>11341</v>
      </c>
      <c r="C29" s="7">
        <v>31.4</v>
      </c>
      <c r="D29" s="15">
        <v>3.6124999999999998</v>
      </c>
      <c r="E29" s="15"/>
      <c r="F29" s="10"/>
      <c r="G29" s="2"/>
      <c r="H29" s="19"/>
    </row>
    <row r="30" spans="1:8" ht="15.75" x14ac:dyDescent="0.25">
      <c r="A30" s="15">
        <v>25</v>
      </c>
      <c r="B30" s="15">
        <v>11339</v>
      </c>
      <c r="C30" s="7">
        <v>31.1</v>
      </c>
      <c r="D30" s="15">
        <v>3.0125999999999999</v>
      </c>
      <c r="E30" s="15"/>
      <c r="F30" s="10"/>
      <c r="G30" s="2"/>
      <c r="H30" s="19"/>
    </row>
    <row r="31" spans="1:8" ht="15.75" x14ac:dyDescent="0.25">
      <c r="A31" s="15">
        <v>26</v>
      </c>
      <c r="B31" s="15">
        <v>11251</v>
      </c>
      <c r="C31" s="7">
        <v>34.6</v>
      </c>
      <c r="D31" s="15">
        <v>4.5194000000000001</v>
      </c>
      <c r="E31" s="15"/>
      <c r="F31" s="10"/>
      <c r="G31" s="2"/>
      <c r="H31" s="19"/>
    </row>
    <row r="32" spans="1:8" ht="15.75" x14ac:dyDescent="0.25">
      <c r="A32" s="15">
        <v>27</v>
      </c>
      <c r="B32" s="15">
        <v>11337</v>
      </c>
      <c r="C32" s="7">
        <v>32.9</v>
      </c>
      <c r="D32" s="15">
        <v>3.9922</v>
      </c>
      <c r="E32" s="15"/>
      <c r="F32" s="10"/>
      <c r="G32" s="2"/>
      <c r="H32" s="19"/>
    </row>
    <row r="33" spans="1:8" ht="15.75" x14ac:dyDescent="0.25">
      <c r="A33" s="15">
        <v>28</v>
      </c>
      <c r="B33" s="15">
        <v>11282</v>
      </c>
      <c r="C33" s="7">
        <v>32.299999999999997</v>
      </c>
      <c r="D33" s="15">
        <v>4.1376999999999997</v>
      </c>
      <c r="E33" s="15"/>
      <c r="F33" s="10"/>
      <c r="G33" s="2"/>
      <c r="H33" s="19"/>
    </row>
    <row r="34" spans="1:8" ht="15.75" x14ac:dyDescent="0.25">
      <c r="A34" s="15">
        <v>29</v>
      </c>
      <c r="B34" s="15">
        <v>11243</v>
      </c>
      <c r="C34" s="7">
        <v>34.200000000000003</v>
      </c>
      <c r="D34" s="15">
        <v>4.9593999999999996</v>
      </c>
      <c r="E34" s="15"/>
      <c r="F34" s="10"/>
      <c r="G34" s="2"/>
      <c r="H34" s="19"/>
    </row>
    <row r="35" spans="1:8" ht="15.75" x14ac:dyDescent="0.25">
      <c r="A35" s="15">
        <v>30</v>
      </c>
      <c r="B35" s="15">
        <v>11247</v>
      </c>
      <c r="C35" s="7">
        <v>33.6</v>
      </c>
      <c r="D35" s="15">
        <v>4.7453000000000003</v>
      </c>
      <c r="E35" s="15"/>
      <c r="F35" s="10"/>
      <c r="G35" s="2"/>
      <c r="H35" s="19"/>
    </row>
    <row r="36" spans="1:8" ht="15.75" x14ac:dyDescent="0.25">
      <c r="A36" s="15">
        <v>31</v>
      </c>
      <c r="B36" s="15">
        <v>11288</v>
      </c>
      <c r="C36" s="7">
        <v>31.3</v>
      </c>
      <c r="D36" s="15">
        <v>2.5219999999999998</v>
      </c>
      <c r="E36" s="15"/>
      <c r="F36" s="10"/>
      <c r="G36" s="2"/>
      <c r="H36" s="19"/>
    </row>
    <row r="37" spans="1:8" ht="15.75" x14ac:dyDescent="0.25">
      <c r="A37" s="15">
        <v>32</v>
      </c>
      <c r="B37" s="15">
        <v>11286</v>
      </c>
      <c r="C37" s="7">
        <v>31.3</v>
      </c>
      <c r="D37" s="15">
        <v>1.9469000000000001</v>
      </c>
      <c r="E37" s="15"/>
      <c r="F37" s="10"/>
      <c r="G37" s="2"/>
      <c r="H37" s="19"/>
    </row>
    <row r="38" spans="1:8" ht="15.75" x14ac:dyDescent="0.25">
      <c r="A38" s="15">
        <v>33</v>
      </c>
      <c r="B38" s="15">
        <v>11245</v>
      </c>
      <c r="C38" s="7">
        <v>35</v>
      </c>
      <c r="D38" s="15">
        <v>1.8687</v>
      </c>
      <c r="E38" s="15"/>
      <c r="F38" s="10"/>
      <c r="G38" s="2"/>
      <c r="H38" s="19"/>
    </row>
    <row r="39" spans="1:8" ht="15.75" x14ac:dyDescent="0.25">
      <c r="A39" s="15">
        <v>34</v>
      </c>
      <c r="B39" s="15">
        <v>11291</v>
      </c>
      <c r="C39" s="7">
        <v>32.700000000000003</v>
      </c>
      <c r="D39" s="15">
        <v>1.2819</v>
      </c>
      <c r="E39" s="15"/>
      <c r="F39" s="10"/>
      <c r="G39" s="2"/>
      <c r="H39" s="19"/>
    </row>
    <row r="40" spans="1:8" ht="15.75" x14ac:dyDescent="0.25">
      <c r="A40" s="15">
        <v>35</v>
      </c>
      <c r="B40" s="15">
        <v>11283</v>
      </c>
      <c r="C40" s="7">
        <v>32.1</v>
      </c>
      <c r="D40" s="15">
        <v>3.0503</v>
      </c>
      <c r="E40" s="15"/>
      <c r="F40" s="10"/>
      <c r="G40" s="2"/>
      <c r="H40" s="19"/>
    </row>
    <row r="41" spans="1:8" ht="15.75" x14ac:dyDescent="0.25">
      <c r="A41" s="15">
        <v>36</v>
      </c>
      <c r="B41" s="15">
        <v>11311</v>
      </c>
      <c r="C41" s="7">
        <v>34.5</v>
      </c>
      <c r="D41" s="15">
        <v>5.9139999999999997</v>
      </c>
      <c r="E41" s="15"/>
      <c r="F41" s="10"/>
      <c r="G41" s="2"/>
      <c r="H41" s="19"/>
    </row>
    <row r="42" spans="1:8" ht="15.75" x14ac:dyDescent="0.25">
      <c r="A42" s="15">
        <v>37</v>
      </c>
      <c r="B42" s="15">
        <v>11306</v>
      </c>
      <c r="C42" s="7">
        <v>33.700000000000003</v>
      </c>
      <c r="D42" s="15">
        <v>3.7441</v>
      </c>
      <c r="E42" s="15"/>
      <c r="F42" s="10"/>
      <c r="G42" s="2"/>
      <c r="H42" s="19"/>
    </row>
    <row r="43" spans="1:8" ht="15.75" x14ac:dyDescent="0.25">
      <c r="A43" s="15">
        <v>38</v>
      </c>
      <c r="B43" s="15">
        <v>11290</v>
      </c>
      <c r="C43" s="7">
        <v>31.1</v>
      </c>
      <c r="D43" s="15">
        <v>2.431</v>
      </c>
      <c r="E43" s="15"/>
      <c r="F43" s="10"/>
      <c r="G43" s="2"/>
      <c r="H43" s="19"/>
    </row>
    <row r="44" spans="1:8" ht="15.75" x14ac:dyDescent="0.25">
      <c r="A44" s="15">
        <v>39</v>
      </c>
      <c r="B44" s="15">
        <v>11285</v>
      </c>
      <c r="C44" s="7">
        <v>31.2</v>
      </c>
      <c r="D44" s="15">
        <v>2.3073000000000001</v>
      </c>
      <c r="E44" s="15"/>
      <c r="F44" s="10"/>
      <c r="G44" s="2"/>
      <c r="H44" s="19"/>
    </row>
    <row r="45" spans="1:8" ht="15.75" x14ac:dyDescent="0.25">
      <c r="A45" s="15">
        <v>40</v>
      </c>
      <c r="B45" s="15">
        <v>11244</v>
      </c>
      <c r="C45" s="7">
        <v>35.299999999999997</v>
      </c>
      <c r="D45" s="15">
        <v>3.7907000000000002</v>
      </c>
      <c r="E45" s="15"/>
      <c r="F45" s="10"/>
      <c r="G45" s="2"/>
      <c r="H45" s="19"/>
    </row>
    <row r="46" spans="1:8" ht="15.75" x14ac:dyDescent="0.25">
      <c r="A46" s="15">
        <v>41</v>
      </c>
      <c r="B46" s="15">
        <v>11287</v>
      </c>
      <c r="C46" s="7">
        <v>32.700000000000003</v>
      </c>
      <c r="D46" s="15">
        <v>3.8551000000000002</v>
      </c>
      <c r="E46" s="15"/>
      <c r="F46" s="10"/>
      <c r="G46" s="2"/>
      <c r="H46" s="19"/>
    </row>
    <row r="47" spans="1:8" ht="15.75" x14ac:dyDescent="0.25">
      <c r="A47" s="15">
        <v>42</v>
      </c>
      <c r="B47" s="15">
        <v>46985</v>
      </c>
      <c r="C47" s="7">
        <v>32.4</v>
      </c>
      <c r="D47" s="15">
        <v>1.3312999999999999</v>
      </c>
      <c r="E47" s="15"/>
      <c r="F47" s="10"/>
      <c r="G47" s="2"/>
      <c r="H47" s="19"/>
    </row>
    <row r="48" spans="1:8" ht="15.75" x14ac:dyDescent="0.25">
      <c r="A48" s="15">
        <v>43</v>
      </c>
      <c r="B48" s="15">
        <v>11250</v>
      </c>
      <c r="C48" s="7">
        <v>37</v>
      </c>
      <c r="D48" s="15">
        <v>3.1006999999999998</v>
      </c>
      <c r="E48" s="15"/>
      <c r="F48" s="10"/>
      <c r="G48" s="2"/>
      <c r="H48" s="19"/>
    </row>
    <row r="49" spans="1:8" ht="15.75" x14ac:dyDescent="0.25">
      <c r="A49" s="15">
        <v>44</v>
      </c>
      <c r="B49" s="15">
        <v>11249</v>
      </c>
      <c r="C49" s="7">
        <v>33.6</v>
      </c>
      <c r="D49" s="15">
        <v>3.4447999999999999</v>
      </c>
      <c r="E49" s="15"/>
      <c r="F49" s="10"/>
      <c r="G49" s="2"/>
      <c r="H49" s="19"/>
    </row>
    <row r="50" spans="1:8" ht="15.75" x14ac:dyDescent="0.25">
      <c r="A50" s="5">
        <v>45</v>
      </c>
      <c r="B50" s="5">
        <v>46991</v>
      </c>
      <c r="C50" s="7">
        <v>31.2</v>
      </c>
      <c r="D50" s="5">
        <v>0</v>
      </c>
      <c r="E50" s="5"/>
      <c r="F50" s="10"/>
      <c r="G50" s="6"/>
      <c r="H50" s="19"/>
    </row>
    <row r="51" spans="1:8" ht="15.75" x14ac:dyDescent="0.25">
      <c r="A51" s="5">
        <v>46</v>
      </c>
      <c r="B51" s="5">
        <v>46956</v>
      </c>
      <c r="C51" s="7">
        <v>31.1</v>
      </c>
      <c r="D51" s="5">
        <v>8.0000000000000004E-4</v>
      </c>
      <c r="E51" s="5"/>
      <c r="F51" s="10"/>
      <c r="G51" s="6"/>
      <c r="H51" s="19"/>
    </row>
    <row r="52" spans="1:8" ht="15.75" x14ac:dyDescent="0.25">
      <c r="A52" s="5">
        <v>47</v>
      </c>
      <c r="B52" s="5">
        <v>11248</v>
      </c>
      <c r="C52" s="7">
        <v>35.299999999999997</v>
      </c>
      <c r="D52" s="5">
        <v>3.6640999999999999</v>
      </c>
      <c r="E52" s="5"/>
      <c r="F52" s="10"/>
      <c r="G52" s="6"/>
      <c r="H52" s="19"/>
    </row>
    <row r="53" spans="1:8" ht="15.75" x14ac:dyDescent="0.25">
      <c r="A53" s="5">
        <v>48</v>
      </c>
      <c r="B53" s="5">
        <v>46974</v>
      </c>
      <c r="C53" s="7">
        <v>32.799999999999997</v>
      </c>
      <c r="D53" s="5">
        <v>1E-4</v>
      </c>
      <c r="E53" s="5"/>
      <c r="F53" s="10"/>
      <c r="G53" s="6"/>
      <c r="H53" s="19"/>
    </row>
    <row r="54" spans="1:8" ht="15.75" x14ac:dyDescent="0.25">
      <c r="A54" s="5">
        <v>49</v>
      </c>
      <c r="B54" s="5">
        <v>47029</v>
      </c>
      <c r="C54" s="7">
        <v>32.4</v>
      </c>
      <c r="D54" s="5">
        <v>1.0779000000000001</v>
      </c>
      <c r="E54" s="5"/>
      <c r="F54" s="10"/>
      <c r="G54" s="6"/>
      <c r="H54" s="19"/>
    </row>
    <row r="55" spans="1:8" ht="15.75" x14ac:dyDescent="0.25">
      <c r="A55" s="5">
        <v>50</v>
      </c>
      <c r="B55" s="5">
        <v>47034</v>
      </c>
      <c r="C55" s="7">
        <v>35.200000000000003</v>
      </c>
      <c r="D55" s="5">
        <v>5.1635999999999997</v>
      </c>
      <c r="E55" s="5"/>
      <c r="F55" s="10"/>
      <c r="G55" s="6"/>
      <c r="H55" s="19"/>
    </row>
    <row r="56" spans="1:8" ht="15.75" x14ac:dyDescent="0.25">
      <c r="A56" s="5">
        <v>51</v>
      </c>
      <c r="B56" s="5">
        <v>11506</v>
      </c>
      <c r="C56" s="7">
        <v>33.700000000000003</v>
      </c>
      <c r="D56" s="5">
        <v>5.0000000000000001E-4</v>
      </c>
      <c r="E56" s="5"/>
      <c r="F56" s="10"/>
      <c r="G56" s="6"/>
      <c r="H56" s="19"/>
    </row>
    <row r="57" spans="1:8" ht="15.75" x14ac:dyDescent="0.25">
      <c r="A57" s="5">
        <v>52</v>
      </c>
      <c r="B57" s="5">
        <v>46990</v>
      </c>
      <c r="C57" s="7">
        <v>31</v>
      </c>
      <c r="D57" s="5">
        <v>1E-4</v>
      </c>
      <c r="E57" s="5"/>
      <c r="F57" s="10"/>
      <c r="G57" s="6"/>
      <c r="H57" s="19"/>
    </row>
    <row r="58" spans="1:8" ht="15.75" x14ac:dyDescent="0.25">
      <c r="A58" s="5">
        <v>53</v>
      </c>
      <c r="B58" s="5">
        <v>46982</v>
      </c>
      <c r="C58" s="7">
        <v>30.9</v>
      </c>
      <c r="D58" s="5">
        <v>5.0000000000000001E-4</v>
      </c>
      <c r="E58" s="5"/>
      <c r="F58" s="10"/>
      <c r="G58" s="6"/>
      <c r="H58" s="19"/>
    </row>
    <row r="59" spans="1:8" ht="15.75" x14ac:dyDescent="0.25">
      <c r="A59" s="5">
        <v>54</v>
      </c>
      <c r="B59" s="5">
        <v>11510</v>
      </c>
      <c r="C59" s="7">
        <v>35.4</v>
      </c>
      <c r="D59" s="5">
        <v>2.0000000000000001E-4</v>
      </c>
      <c r="E59" s="5"/>
      <c r="F59" s="10"/>
      <c r="G59" s="6"/>
      <c r="H59" s="19"/>
    </row>
    <row r="60" spans="1:8" ht="15.75" x14ac:dyDescent="0.25">
      <c r="A60" s="15">
        <v>55</v>
      </c>
      <c r="B60" s="15">
        <v>46983</v>
      </c>
      <c r="C60" s="7">
        <v>32.799999999999997</v>
      </c>
      <c r="D60" s="15">
        <v>4.0000000000000002E-4</v>
      </c>
      <c r="E60" s="15"/>
      <c r="F60" s="10"/>
      <c r="G60" s="2"/>
      <c r="H60" s="19"/>
    </row>
    <row r="61" spans="1:8" ht="15.75" x14ac:dyDescent="0.25">
      <c r="A61" s="15">
        <v>56</v>
      </c>
      <c r="B61" s="15">
        <v>46986</v>
      </c>
      <c r="C61" s="7">
        <v>32.4</v>
      </c>
      <c r="D61" s="15">
        <v>1E-4</v>
      </c>
      <c r="E61" s="15"/>
      <c r="F61" s="10"/>
      <c r="G61" s="2"/>
      <c r="H61" s="19"/>
    </row>
    <row r="62" spans="1:8" ht="15.75" x14ac:dyDescent="0.25">
      <c r="A62" s="15">
        <v>57</v>
      </c>
      <c r="B62" s="15">
        <v>47000</v>
      </c>
      <c r="C62" s="7">
        <v>37.1</v>
      </c>
      <c r="D62" s="15">
        <v>1E-4</v>
      </c>
      <c r="E62" s="15"/>
      <c r="F62" s="10"/>
      <c r="G62" s="2"/>
      <c r="H62" s="19"/>
    </row>
    <row r="63" spans="1:8" ht="15.75" x14ac:dyDescent="0.25">
      <c r="A63" s="15">
        <v>58</v>
      </c>
      <c r="B63" s="15">
        <v>11503</v>
      </c>
      <c r="C63" s="7">
        <v>33.4</v>
      </c>
      <c r="D63" s="15">
        <v>8.9999999999999998E-4</v>
      </c>
      <c r="E63" s="15"/>
      <c r="F63" s="10"/>
      <c r="G63" s="2"/>
      <c r="H63" s="19"/>
    </row>
    <row r="64" spans="1:8" ht="15.75" x14ac:dyDescent="0.25">
      <c r="A64" s="15">
        <v>59</v>
      </c>
      <c r="B64" s="15">
        <v>46987</v>
      </c>
      <c r="C64" s="7">
        <v>31.5</v>
      </c>
      <c r="D64" s="15">
        <v>0.21510000000000001</v>
      </c>
      <c r="E64" s="15"/>
      <c r="F64" s="10"/>
      <c r="G64" s="2"/>
      <c r="H64" s="19"/>
    </row>
    <row r="65" spans="1:8" ht="15.75" x14ac:dyDescent="0.25">
      <c r="A65" s="15">
        <v>60</v>
      </c>
      <c r="B65" s="15">
        <v>46992</v>
      </c>
      <c r="C65" s="7">
        <v>31.5</v>
      </c>
      <c r="D65" s="15">
        <v>1E-4</v>
      </c>
      <c r="E65" s="15"/>
      <c r="F65" s="10"/>
      <c r="G65" s="2"/>
      <c r="H65" s="19"/>
    </row>
    <row r="66" spans="1:8" ht="15.75" x14ac:dyDescent="0.25">
      <c r="A66" s="15">
        <v>61</v>
      </c>
      <c r="B66" s="15">
        <v>11246</v>
      </c>
      <c r="C66" s="7">
        <v>35.9</v>
      </c>
      <c r="D66" s="15">
        <v>3.3635000000000002</v>
      </c>
      <c r="E66" s="15"/>
      <c r="F66" s="10"/>
      <c r="G66" s="2"/>
      <c r="H66" s="19"/>
    </row>
    <row r="67" spans="1:8" ht="15.75" x14ac:dyDescent="0.25">
      <c r="A67" s="15">
        <v>62</v>
      </c>
      <c r="B67" s="15">
        <v>46981</v>
      </c>
      <c r="C67" s="7">
        <v>32</v>
      </c>
      <c r="D67" s="15">
        <v>0.23760000000000001</v>
      </c>
      <c r="E67" s="15"/>
      <c r="F67" s="10"/>
      <c r="G67" s="2"/>
      <c r="H67" s="19"/>
    </row>
    <row r="68" spans="1:8" ht="15.75" x14ac:dyDescent="0.25">
      <c r="A68" s="15">
        <v>63</v>
      </c>
      <c r="B68" s="15">
        <v>11340</v>
      </c>
      <c r="C68" s="7">
        <v>56.9</v>
      </c>
      <c r="D68" s="15">
        <v>2.0268000000000002</v>
      </c>
      <c r="E68" s="15"/>
      <c r="F68" s="10"/>
      <c r="G68" s="2"/>
      <c r="H68" s="19"/>
    </row>
    <row r="69" spans="1:8" ht="15.75" x14ac:dyDescent="0.25">
      <c r="A69" s="15">
        <v>64</v>
      </c>
      <c r="B69" s="15">
        <v>11252</v>
      </c>
      <c r="C69" s="7">
        <v>31.4</v>
      </c>
      <c r="D69" s="15">
        <v>2.6987000000000001</v>
      </c>
      <c r="E69" s="15"/>
      <c r="F69" s="10"/>
      <c r="G69" s="2"/>
      <c r="H69" s="19"/>
    </row>
    <row r="70" spans="1:8" ht="15.75" x14ac:dyDescent="0.25">
      <c r="A70" s="15">
        <v>65</v>
      </c>
      <c r="B70" s="15">
        <v>11259</v>
      </c>
      <c r="C70" s="7">
        <v>31.5</v>
      </c>
      <c r="D70" s="15">
        <v>0.46960000000000002</v>
      </c>
      <c r="E70" s="15"/>
      <c r="F70" s="10"/>
      <c r="G70" s="2"/>
      <c r="H70" s="19"/>
    </row>
    <row r="71" spans="1:8" ht="15.75" x14ac:dyDescent="0.25">
      <c r="A71" s="15">
        <v>66</v>
      </c>
      <c r="B71" s="15">
        <v>11284</v>
      </c>
      <c r="C71" s="7">
        <v>34.299999999999997</v>
      </c>
      <c r="D71" s="15">
        <v>1.5059</v>
      </c>
      <c r="E71" s="15"/>
      <c r="F71" s="10"/>
      <c r="G71" s="2"/>
      <c r="H71" s="19"/>
    </row>
    <row r="72" spans="1:8" ht="15.75" x14ac:dyDescent="0.25">
      <c r="A72" s="15">
        <v>67</v>
      </c>
      <c r="B72" s="15">
        <v>11289</v>
      </c>
      <c r="C72" s="7">
        <v>39.4</v>
      </c>
      <c r="D72" s="15">
        <v>2.8993000000000002</v>
      </c>
      <c r="E72" s="15"/>
      <c r="F72" s="10"/>
      <c r="G72" s="2"/>
      <c r="H72" s="19"/>
    </row>
    <row r="73" spans="1:8" ht="15.75" x14ac:dyDescent="0.25">
      <c r="A73" s="15">
        <v>68</v>
      </c>
      <c r="B73" s="15">
        <v>11338</v>
      </c>
      <c r="C73" s="7">
        <v>32.6</v>
      </c>
      <c r="D73" s="15">
        <v>1.6214999999999999</v>
      </c>
      <c r="E73" s="15"/>
      <c r="F73" s="10"/>
      <c r="G73" s="2"/>
      <c r="H73" s="19"/>
    </row>
    <row r="74" spans="1:8" ht="15.75" x14ac:dyDescent="0.25">
      <c r="A74" s="15">
        <v>69</v>
      </c>
      <c r="B74" s="15">
        <v>11257</v>
      </c>
      <c r="C74" s="7">
        <v>32.6</v>
      </c>
      <c r="D74" s="15">
        <v>5.0533000000000001</v>
      </c>
      <c r="E74" s="15"/>
      <c r="F74" s="10"/>
      <c r="G74" s="2"/>
      <c r="H74" s="19"/>
    </row>
    <row r="75" spans="1:8" ht="15.75" x14ac:dyDescent="0.25">
      <c r="A75" s="15">
        <v>70</v>
      </c>
      <c r="B75" s="15">
        <v>11261</v>
      </c>
      <c r="C75" s="7">
        <v>35.5</v>
      </c>
      <c r="D75" s="15">
        <v>2.8523000000000001</v>
      </c>
      <c r="E75" s="15"/>
      <c r="F75" s="10"/>
      <c r="G75" s="2"/>
      <c r="H75" s="19"/>
    </row>
    <row r="76" spans="1:8" ht="15.75" x14ac:dyDescent="0.25">
      <c r="A76" s="15">
        <v>71</v>
      </c>
      <c r="B76" s="15">
        <v>11509</v>
      </c>
      <c r="C76" s="7">
        <v>31.1</v>
      </c>
      <c r="D76" s="15">
        <v>2.9999999999999997E-4</v>
      </c>
      <c r="E76" s="15"/>
      <c r="F76" s="10"/>
      <c r="G76" s="2"/>
      <c r="H76" s="19"/>
    </row>
    <row r="77" spans="1:8" ht="15.75" x14ac:dyDescent="0.25">
      <c r="A77" s="15">
        <v>72</v>
      </c>
      <c r="B77" s="15">
        <v>11254</v>
      </c>
      <c r="C77" s="7">
        <v>31.2</v>
      </c>
      <c r="D77" s="15">
        <v>3.2930000000000001</v>
      </c>
      <c r="E77" s="15"/>
      <c r="F77" s="10"/>
      <c r="G77" s="2"/>
      <c r="H77" s="19"/>
    </row>
    <row r="78" spans="1:8" ht="15.75" x14ac:dyDescent="0.25">
      <c r="A78" s="15">
        <v>73</v>
      </c>
      <c r="B78" s="15">
        <v>11502</v>
      </c>
      <c r="C78" s="7">
        <v>33.1</v>
      </c>
      <c r="D78" s="15">
        <v>2.0249999999999999</v>
      </c>
      <c r="E78" s="15"/>
      <c r="F78" s="10"/>
      <c r="G78" s="2"/>
      <c r="H78" s="19"/>
    </row>
    <row r="79" spans="1:8" ht="15.75" x14ac:dyDescent="0.25">
      <c r="A79" s="15">
        <v>74</v>
      </c>
      <c r="B79" s="15">
        <v>11258</v>
      </c>
      <c r="C79" s="7">
        <v>36.4</v>
      </c>
      <c r="D79" s="15">
        <v>2.4047999999999998</v>
      </c>
      <c r="E79" s="15"/>
      <c r="F79" s="10"/>
      <c r="G79" s="2"/>
      <c r="H79" s="19"/>
    </row>
    <row r="80" spans="1:8" ht="15.75" x14ac:dyDescent="0.25">
      <c r="A80" s="15">
        <v>75</v>
      </c>
      <c r="B80" s="15">
        <v>11253</v>
      </c>
      <c r="C80" s="7">
        <v>32</v>
      </c>
      <c r="D80" s="15">
        <v>3.8719000000000001</v>
      </c>
      <c r="E80" s="15"/>
      <c r="F80" s="10"/>
      <c r="G80" s="2"/>
      <c r="H80" s="19"/>
    </row>
    <row r="81" spans="1:8" ht="15.75" x14ac:dyDescent="0.25">
      <c r="A81" s="15">
        <v>76</v>
      </c>
      <c r="B81" s="15">
        <v>11369</v>
      </c>
      <c r="C81" s="7">
        <v>32.9</v>
      </c>
      <c r="D81" s="15">
        <v>3.7784</v>
      </c>
      <c r="E81" s="15"/>
      <c r="F81" s="10"/>
      <c r="G81" s="2"/>
      <c r="H81" s="19"/>
    </row>
    <row r="82" spans="1:8" ht="15.75" x14ac:dyDescent="0.25">
      <c r="A82" s="15">
        <v>77</v>
      </c>
      <c r="B82" s="15">
        <v>11367</v>
      </c>
      <c r="C82" s="7">
        <v>33.200000000000003</v>
      </c>
      <c r="D82" s="15">
        <v>2.9741</v>
      </c>
      <c r="E82" s="15"/>
      <c r="F82" s="10"/>
      <c r="G82" s="2"/>
      <c r="H82" s="19"/>
    </row>
    <row r="83" spans="1:8" ht="15.75" x14ac:dyDescent="0.25">
      <c r="A83" s="15">
        <v>78</v>
      </c>
      <c r="B83" s="15">
        <v>130254</v>
      </c>
      <c r="C83" s="7">
        <v>31.2</v>
      </c>
      <c r="D83" s="15">
        <v>3.0813000000000001</v>
      </c>
      <c r="E83" s="15"/>
      <c r="F83" s="10"/>
      <c r="G83" s="2"/>
      <c r="H83" s="19"/>
    </row>
    <row r="84" spans="1:8" ht="15.75" x14ac:dyDescent="0.25">
      <c r="A84" s="15">
        <v>79</v>
      </c>
      <c r="B84" s="15">
        <v>11256</v>
      </c>
      <c r="C84" s="7">
        <v>34.46</v>
      </c>
      <c r="D84" s="15">
        <v>3.0066000000000002</v>
      </c>
      <c r="E84" s="15"/>
      <c r="F84" s="10"/>
      <c r="G84" s="2"/>
      <c r="H84" s="19"/>
    </row>
    <row r="85" spans="1:8" ht="15.75" x14ac:dyDescent="0.25">
      <c r="A85" s="15">
        <v>80</v>
      </c>
      <c r="B85" s="15">
        <v>11511</v>
      </c>
      <c r="C85" s="7">
        <v>33.299999999999997</v>
      </c>
      <c r="D85" s="15">
        <v>2.3999999999999998E-3</v>
      </c>
      <c r="E85" s="15"/>
      <c r="F85" s="10"/>
      <c r="G85" s="2"/>
      <c r="H85" s="19"/>
    </row>
    <row r="86" spans="1:8" ht="15.75" x14ac:dyDescent="0.25">
      <c r="A86" s="15">
        <v>81</v>
      </c>
      <c r="B86" s="15">
        <v>11255</v>
      </c>
      <c r="C86" s="7">
        <v>36.6</v>
      </c>
      <c r="D86" s="15">
        <v>5.8266</v>
      </c>
      <c r="E86" s="15"/>
      <c r="F86" s="10"/>
      <c r="G86" s="2"/>
      <c r="H86" s="19"/>
    </row>
    <row r="87" spans="1:8" ht="15.75" x14ac:dyDescent="0.25">
      <c r="A87" s="15">
        <v>82</v>
      </c>
      <c r="B87" s="15">
        <v>11260</v>
      </c>
      <c r="C87" s="7">
        <v>31.8</v>
      </c>
      <c r="D87" s="15">
        <v>1.492</v>
      </c>
      <c r="E87" s="15"/>
      <c r="F87" s="10"/>
      <c r="G87" s="2"/>
      <c r="H87" s="19"/>
    </row>
    <row r="88" spans="1:8" ht="15.75" x14ac:dyDescent="0.25">
      <c r="A88" s="15">
        <v>83</v>
      </c>
      <c r="B88" s="15">
        <v>11242</v>
      </c>
      <c r="C88" s="7">
        <v>33.700000000000003</v>
      </c>
      <c r="D88" s="15">
        <v>2.4897</v>
      </c>
      <c r="E88" s="15"/>
      <c r="F88" s="10"/>
      <c r="G88" s="2"/>
      <c r="H88" s="19"/>
    </row>
    <row r="89" spans="1:8" ht="15.75" x14ac:dyDescent="0.25">
      <c r="A89" s="15">
        <v>84</v>
      </c>
      <c r="B89" s="15">
        <v>11388</v>
      </c>
      <c r="C89" s="7">
        <v>34.1</v>
      </c>
      <c r="D89" s="15">
        <v>3.3950999999999998</v>
      </c>
      <c r="E89" s="15"/>
      <c r="F89" s="10"/>
      <c r="G89" s="2"/>
      <c r="H89" s="19"/>
    </row>
    <row r="90" spans="1:8" ht="15.75" x14ac:dyDescent="0.25">
      <c r="A90" s="15">
        <v>85</v>
      </c>
      <c r="B90" s="15">
        <v>11240</v>
      </c>
      <c r="C90" s="7">
        <v>31.1</v>
      </c>
      <c r="D90" s="15">
        <v>4.2489999999999997</v>
      </c>
      <c r="E90" s="15"/>
      <c r="F90" s="10"/>
      <c r="G90" s="2"/>
      <c r="H90" s="19"/>
    </row>
    <row r="91" spans="1:8" ht="15.75" x14ac:dyDescent="0.25">
      <c r="A91" s="15">
        <v>86</v>
      </c>
      <c r="B91" s="15">
        <v>11350</v>
      </c>
      <c r="C91" s="7">
        <v>31</v>
      </c>
      <c r="D91" s="15">
        <v>1.3055000000000001</v>
      </c>
      <c r="E91" s="15"/>
      <c r="F91" s="10"/>
      <c r="G91" s="2"/>
      <c r="H91" s="19"/>
    </row>
    <row r="92" spans="1:8" ht="15.75" x14ac:dyDescent="0.25">
      <c r="A92" s="15">
        <v>87</v>
      </c>
      <c r="B92" s="15">
        <v>11233</v>
      </c>
      <c r="C92" s="7">
        <v>33.5</v>
      </c>
      <c r="D92" s="15">
        <v>3.5948000000000002</v>
      </c>
      <c r="E92" s="15"/>
      <c r="F92" s="10"/>
      <c r="G92" s="2"/>
      <c r="H92" s="19"/>
    </row>
    <row r="93" spans="1:8" ht="15.75" x14ac:dyDescent="0.25">
      <c r="A93" s="15">
        <v>88</v>
      </c>
      <c r="B93" s="15">
        <v>11343</v>
      </c>
      <c r="C93" s="7">
        <v>36.700000000000003</v>
      </c>
      <c r="D93" s="15">
        <v>5.5899000000000001</v>
      </c>
      <c r="E93" s="15"/>
      <c r="F93" s="10"/>
      <c r="G93" s="2"/>
      <c r="H93" s="19"/>
    </row>
    <row r="94" spans="1:8" ht="15.75" x14ac:dyDescent="0.25">
      <c r="A94" s="15">
        <v>89</v>
      </c>
      <c r="B94" s="15">
        <v>11342</v>
      </c>
      <c r="C94" s="7">
        <v>31.6</v>
      </c>
      <c r="D94" s="15">
        <v>3.4102000000000001</v>
      </c>
      <c r="E94" s="15"/>
      <c r="F94" s="10"/>
      <c r="G94" s="2"/>
      <c r="H94" s="19"/>
    </row>
    <row r="95" spans="1:8" ht="15.75" x14ac:dyDescent="0.25">
      <c r="A95" s="15">
        <v>90</v>
      </c>
      <c r="B95" s="15">
        <v>130256</v>
      </c>
      <c r="C95" s="7">
        <v>33.1</v>
      </c>
      <c r="D95" s="15">
        <v>1.7156</v>
      </c>
      <c r="E95" s="15"/>
      <c r="F95" s="10"/>
      <c r="G95" s="2"/>
      <c r="H95" s="19"/>
    </row>
    <row r="96" spans="1:8" ht="15.75" x14ac:dyDescent="0.25">
      <c r="A96" s="15">
        <v>91</v>
      </c>
      <c r="B96" s="15">
        <v>11371</v>
      </c>
      <c r="C96" s="7">
        <v>34.1</v>
      </c>
      <c r="D96" s="15">
        <v>2.9971999999999999</v>
      </c>
      <c r="E96" s="15"/>
      <c r="F96" s="10"/>
      <c r="G96" s="2"/>
      <c r="H96" s="19"/>
    </row>
    <row r="97" spans="1:8" ht="15.75" x14ac:dyDescent="0.25">
      <c r="A97" s="15">
        <v>92</v>
      </c>
      <c r="B97" s="15">
        <v>11504</v>
      </c>
      <c r="C97" s="7">
        <v>30.9</v>
      </c>
      <c r="D97" s="15">
        <v>1.1999999999999999E-3</v>
      </c>
      <c r="E97" s="15"/>
      <c r="F97" s="10"/>
      <c r="G97" s="2"/>
      <c r="H97" s="19"/>
    </row>
    <row r="98" spans="1:8" ht="15.75" x14ac:dyDescent="0.25">
      <c r="A98" s="15">
        <v>93</v>
      </c>
      <c r="B98" s="15">
        <v>11364</v>
      </c>
      <c r="C98" s="7">
        <v>31.1</v>
      </c>
      <c r="D98" s="15">
        <v>2.0752000000000002</v>
      </c>
      <c r="E98" s="15"/>
      <c r="F98" s="10"/>
      <c r="G98" s="2"/>
      <c r="H98" s="19"/>
    </row>
    <row r="99" spans="1:8" ht="15.75" x14ac:dyDescent="0.25">
      <c r="A99" s="15">
        <v>94</v>
      </c>
      <c r="B99" s="15">
        <v>11508</v>
      </c>
      <c r="C99" s="7">
        <v>33.299999999999997</v>
      </c>
      <c r="D99" s="15">
        <v>2.3708</v>
      </c>
      <c r="E99" s="15"/>
      <c r="F99" s="10"/>
      <c r="G99" s="2"/>
      <c r="H99" s="19"/>
    </row>
    <row r="100" spans="1:8" ht="15.75" x14ac:dyDescent="0.25">
      <c r="A100" s="15">
        <v>95</v>
      </c>
      <c r="B100" s="15">
        <v>11363</v>
      </c>
      <c r="C100" s="7">
        <v>37.4</v>
      </c>
      <c r="D100" s="15">
        <v>0.81</v>
      </c>
      <c r="E100" s="15"/>
      <c r="F100" s="10"/>
      <c r="G100" s="2"/>
      <c r="H100" s="19"/>
    </row>
    <row r="101" spans="1:8" ht="15.75" x14ac:dyDescent="0.25">
      <c r="A101" s="15">
        <v>96</v>
      </c>
      <c r="B101" s="15">
        <v>11366</v>
      </c>
      <c r="C101" s="7">
        <v>31.9</v>
      </c>
      <c r="D101" s="15">
        <v>3.4571999999999998</v>
      </c>
      <c r="E101" s="15"/>
      <c r="F101" s="10"/>
      <c r="G101" s="2"/>
      <c r="H101" s="19"/>
    </row>
    <row r="102" spans="1:8" ht="15.75" x14ac:dyDescent="0.25">
      <c r="A102" s="15">
        <v>97</v>
      </c>
      <c r="B102" s="15">
        <v>46966</v>
      </c>
      <c r="C102" s="7">
        <v>33.299999999999997</v>
      </c>
      <c r="D102" s="15">
        <v>0.7843</v>
      </c>
      <c r="E102" s="15"/>
      <c r="F102" s="10"/>
      <c r="G102" s="2"/>
      <c r="H102" s="19"/>
    </row>
    <row r="103" spans="1:8" ht="15.75" x14ac:dyDescent="0.25">
      <c r="A103" s="15">
        <v>98</v>
      </c>
      <c r="B103" s="15">
        <v>11370</v>
      </c>
      <c r="C103" s="7">
        <v>34.4</v>
      </c>
      <c r="D103" s="15">
        <v>2.8102</v>
      </c>
      <c r="E103" s="15"/>
      <c r="F103" s="10"/>
      <c r="G103" s="2"/>
      <c r="H103" s="19"/>
    </row>
    <row r="104" spans="1:8" ht="15.75" x14ac:dyDescent="0.25">
      <c r="A104" s="15">
        <v>99</v>
      </c>
      <c r="B104" s="15">
        <v>11241</v>
      </c>
      <c r="C104" s="7">
        <v>31.3</v>
      </c>
      <c r="D104" s="15">
        <v>3.2292000000000001</v>
      </c>
      <c r="E104" s="15"/>
      <c r="F104" s="10"/>
      <c r="G104" s="2"/>
      <c r="H104" s="19"/>
    </row>
    <row r="105" spans="1:8" ht="15.75" x14ac:dyDescent="0.25">
      <c r="A105" s="15">
        <v>100</v>
      </c>
      <c r="B105" s="15">
        <v>46961</v>
      </c>
      <c r="C105" s="7">
        <v>31.2</v>
      </c>
      <c r="D105" s="15">
        <v>1E-4</v>
      </c>
      <c r="E105" s="15"/>
      <c r="F105" s="10"/>
      <c r="G105" s="2"/>
      <c r="H105" s="19"/>
    </row>
    <row r="106" spans="1:8" ht="15.75" x14ac:dyDescent="0.25">
      <c r="A106" s="15">
        <v>101</v>
      </c>
      <c r="B106" s="15">
        <v>11505</v>
      </c>
      <c r="C106" s="7">
        <v>33.4</v>
      </c>
      <c r="D106" s="15">
        <v>2.0000000000000001E-4</v>
      </c>
      <c r="E106" s="15"/>
      <c r="F106" s="10"/>
      <c r="G106" s="2"/>
      <c r="H106" s="19"/>
    </row>
    <row r="107" spans="1:8" ht="15.75" x14ac:dyDescent="0.25">
      <c r="A107" s="15">
        <v>102</v>
      </c>
      <c r="B107" s="15">
        <v>46971</v>
      </c>
      <c r="C107" s="7">
        <v>36.299999999999997</v>
      </c>
      <c r="D107" s="15">
        <v>2.0000000000000001E-4</v>
      </c>
      <c r="E107" s="15"/>
      <c r="F107" s="10"/>
      <c r="G107" s="2"/>
      <c r="H107" s="19"/>
    </row>
    <row r="108" spans="1:8" ht="15.75" x14ac:dyDescent="0.25">
      <c r="A108" s="15">
        <v>103</v>
      </c>
      <c r="B108" s="15">
        <v>46976</v>
      </c>
      <c r="C108" s="7">
        <v>31.8</v>
      </c>
      <c r="D108" s="15">
        <v>1.1000000000000001E-3</v>
      </c>
      <c r="E108" s="15"/>
      <c r="F108" s="10"/>
      <c r="G108" s="2"/>
      <c r="H108" s="19"/>
    </row>
    <row r="109" spans="1:8" ht="15.75" x14ac:dyDescent="0.25">
      <c r="A109" s="15">
        <v>104</v>
      </c>
      <c r="B109" s="15">
        <v>46977</v>
      </c>
      <c r="C109" s="7">
        <v>33</v>
      </c>
      <c r="D109" s="15">
        <v>1E-4</v>
      </c>
      <c r="E109" s="15"/>
      <c r="F109" s="10"/>
      <c r="G109" s="2"/>
      <c r="H109" s="19"/>
    </row>
    <row r="110" spans="1:8" ht="15.75" x14ac:dyDescent="0.25">
      <c r="A110" s="15">
        <v>105</v>
      </c>
      <c r="B110" s="15">
        <v>46970</v>
      </c>
      <c r="C110" s="7">
        <v>34.700000000000003</v>
      </c>
      <c r="D110" s="15">
        <v>2.9999999999999997E-4</v>
      </c>
      <c r="E110" s="15"/>
      <c r="F110" s="10"/>
      <c r="G110" s="2"/>
      <c r="H110" s="19"/>
    </row>
    <row r="111" spans="1:8" ht="15.75" x14ac:dyDescent="0.25">
      <c r="A111" s="15">
        <v>106</v>
      </c>
      <c r="B111" s="15">
        <v>11235</v>
      </c>
      <c r="C111" s="7">
        <v>31</v>
      </c>
      <c r="D111" s="15">
        <v>2.3043999999999998</v>
      </c>
      <c r="E111" s="15"/>
      <c r="F111" s="10"/>
      <c r="G111" s="2"/>
      <c r="H111" s="19"/>
    </row>
    <row r="112" spans="1:8" ht="15.75" x14ac:dyDescent="0.25">
      <c r="A112" s="15">
        <v>107</v>
      </c>
      <c r="B112" s="15">
        <v>46967</v>
      </c>
      <c r="C112" s="7">
        <v>31.3</v>
      </c>
      <c r="D112" s="15">
        <v>1E-4</v>
      </c>
      <c r="E112" s="15"/>
      <c r="F112" s="10"/>
      <c r="G112" s="2"/>
      <c r="H112" s="19"/>
    </row>
    <row r="113" spans="1:8" ht="15.75" x14ac:dyDescent="0.25">
      <c r="A113" s="15">
        <v>108</v>
      </c>
      <c r="B113" s="15">
        <v>11238</v>
      </c>
      <c r="C113" s="7">
        <v>33.700000000000003</v>
      </c>
      <c r="D113" s="15">
        <v>3.0888</v>
      </c>
      <c r="E113" s="15"/>
      <c r="F113" s="10"/>
      <c r="G113" s="2"/>
      <c r="H113" s="19"/>
    </row>
    <row r="114" spans="1:8" ht="15.75" x14ac:dyDescent="0.25">
      <c r="A114" s="15">
        <v>109</v>
      </c>
      <c r="B114" s="15">
        <v>47032</v>
      </c>
      <c r="C114" s="7">
        <v>36.700000000000003</v>
      </c>
      <c r="D114" s="15">
        <v>2.7835999999999999</v>
      </c>
      <c r="E114" s="15"/>
      <c r="F114" s="10"/>
      <c r="G114" s="2"/>
      <c r="H114" s="19"/>
    </row>
    <row r="115" spans="1:8" ht="15.75" x14ac:dyDescent="0.25">
      <c r="A115" s="15">
        <v>110</v>
      </c>
      <c r="B115" s="15">
        <v>47026</v>
      </c>
      <c r="C115" s="7">
        <v>31.7</v>
      </c>
      <c r="D115" s="15">
        <v>1.0395000000000001</v>
      </c>
      <c r="E115" s="15"/>
      <c r="F115" s="10"/>
      <c r="G115" s="2"/>
      <c r="H115" s="19"/>
    </row>
    <row r="116" spans="1:8" ht="15.75" x14ac:dyDescent="0.25">
      <c r="A116" s="15">
        <v>111</v>
      </c>
      <c r="B116" s="15">
        <v>47035</v>
      </c>
      <c r="C116" s="7">
        <v>33.1</v>
      </c>
      <c r="D116" s="15">
        <v>3.1831</v>
      </c>
      <c r="E116" s="15"/>
      <c r="F116" s="10"/>
      <c r="G116" s="2"/>
      <c r="H116" s="19"/>
    </row>
    <row r="117" spans="1:8" ht="15.75" x14ac:dyDescent="0.25">
      <c r="A117" s="15">
        <v>112</v>
      </c>
      <c r="B117" s="15">
        <v>47031</v>
      </c>
      <c r="C117" s="7">
        <v>34.4</v>
      </c>
      <c r="D117" s="15">
        <v>2.1135999999999999</v>
      </c>
      <c r="E117" s="15"/>
      <c r="F117" s="10"/>
      <c r="G117" s="2"/>
      <c r="H117" s="19"/>
    </row>
    <row r="118" spans="1:8" ht="15.75" x14ac:dyDescent="0.25">
      <c r="A118" s="15">
        <v>113</v>
      </c>
      <c r="B118" s="15">
        <v>11239</v>
      </c>
      <c r="C118" s="7">
        <v>31.1</v>
      </c>
      <c r="D118" s="15">
        <v>4.2706</v>
      </c>
      <c r="E118" s="15"/>
      <c r="F118" s="10"/>
      <c r="G118" s="2"/>
      <c r="H118" s="19"/>
    </row>
    <row r="119" spans="1:8" ht="15.75" x14ac:dyDescent="0.25">
      <c r="A119" s="15">
        <v>114</v>
      </c>
      <c r="B119" s="15">
        <v>47033</v>
      </c>
      <c r="C119" s="7">
        <v>31.1</v>
      </c>
      <c r="D119" s="15">
        <v>2.6543999999999999</v>
      </c>
      <c r="E119" s="15"/>
      <c r="F119" s="10"/>
      <c r="G119" s="2"/>
      <c r="H119" s="19"/>
    </row>
    <row r="120" spans="1:8" ht="15.75" x14ac:dyDescent="0.25">
      <c r="A120" s="15">
        <v>115</v>
      </c>
      <c r="B120" s="15">
        <v>11234</v>
      </c>
      <c r="C120" s="8">
        <v>34.6</v>
      </c>
      <c r="D120" s="15">
        <v>3.6701999999999999</v>
      </c>
      <c r="E120" s="15"/>
      <c r="F120" s="10"/>
      <c r="G120" s="2"/>
      <c r="H120" s="19"/>
    </row>
    <row r="121" spans="1:8" ht="15.75" x14ac:dyDescent="0.25">
      <c r="A121" s="15">
        <v>116</v>
      </c>
      <c r="B121" s="15">
        <v>47027</v>
      </c>
      <c r="C121" s="7">
        <v>36.5</v>
      </c>
      <c r="D121" s="15">
        <v>1.522</v>
      </c>
      <c r="E121" s="15"/>
      <c r="F121" s="10"/>
      <c r="G121" s="2"/>
      <c r="H121" s="19"/>
    </row>
    <row r="122" spans="1:8" ht="15.75" x14ac:dyDescent="0.25">
      <c r="A122" s="15">
        <v>117</v>
      </c>
      <c r="B122" s="15">
        <v>47030</v>
      </c>
      <c r="C122" s="7">
        <v>31.8</v>
      </c>
      <c r="D122" s="15">
        <v>2.0838999999999999</v>
      </c>
      <c r="E122" s="15"/>
      <c r="F122" s="10"/>
      <c r="G122" s="2"/>
      <c r="H122" s="19"/>
    </row>
    <row r="123" spans="1:8" ht="15.75" x14ac:dyDescent="0.25">
      <c r="A123" s="15">
        <v>118</v>
      </c>
      <c r="B123" s="15">
        <v>46958</v>
      </c>
      <c r="C123" s="7">
        <v>33.1</v>
      </c>
      <c r="D123" s="15">
        <v>4.7000000000000002E-3</v>
      </c>
      <c r="E123" s="15"/>
      <c r="F123" s="10"/>
      <c r="G123" s="2"/>
      <c r="H123" s="19"/>
    </row>
    <row r="124" spans="1:8" ht="15.75" x14ac:dyDescent="0.25">
      <c r="A124" s="15">
        <v>119</v>
      </c>
      <c r="B124" s="15">
        <v>11237</v>
      </c>
      <c r="C124" s="7">
        <v>34.6</v>
      </c>
      <c r="D124" s="15">
        <v>3.8018000000000001</v>
      </c>
      <c r="E124" s="15"/>
      <c r="F124" s="10"/>
      <c r="G124" s="2"/>
      <c r="H124" s="19"/>
    </row>
    <row r="125" spans="1:8" ht="15.75" x14ac:dyDescent="0.25">
      <c r="A125" s="15">
        <v>120</v>
      </c>
      <c r="B125" s="15">
        <v>11236</v>
      </c>
      <c r="C125" s="7">
        <v>31.1</v>
      </c>
      <c r="D125" s="15">
        <v>3.8555000000000001</v>
      </c>
      <c r="E125" s="15"/>
      <c r="F125" s="10"/>
      <c r="G125" s="2"/>
      <c r="H125" s="19"/>
    </row>
    <row r="126" spans="1:8" ht="15.75" x14ac:dyDescent="0.25">
      <c r="A126" s="15">
        <v>121</v>
      </c>
      <c r="B126" s="15">
        <v>46964</v>
      </c>
      <c r="C126" s="7">
        <v>31.1</v>
      </c>
      <c r="D126" s="15">
        <v>0</v>
      </c>
      <c r="E126" s="15"/>
      <c r="F126" s="10"/>
      <c r="G126" s="2"/>
      <c r="H126" s="19"/>
    </row>
    <row r="127" spans="1:8" ht="15.75" x14ac:dyDescent="0.25">
      <c r="A127" s="15">
        <v>122</v>
      </c>
      <c r="B127" s="15">
        <v>11232</v>
      </c>
      <c r="C127" s="7">
        <v>33.700000000000003</v>
      </c>
      <c r="D127" s="15">
        <v>3.4914000000000001</v>
      </c>
      <c r="E127" s="15"/>
      <c r="F127" s="10"/>
      <c r="G127" s="2"/>
      <c r="H127" s="19"/>
    </row>
    <row r="128" spans="1:8" ht="15.75" x14ac:dyDescent="0.25">
      <c r="A128" s="15">
        <v>123</v>
      </c>
      <c r="B128" s="15">
        <v>46972</v>
      </c>
      <c r="C128" s="7">
        <v>36.700000000000003</v>
      </c>
      <c r="D128" s="15">
        <v>5.0000000000000001E-4</v>
      </c>
      <c r="E128" s="15"/>
      <c r="F128" s="10"/>
      <c r="G128" s="2"/>
      <c r="H128" s="19"/>
    </row>
    <row r="129" spans="1:8" ht="15.75" x14ac:dyDescent="0.25">
      <c r="A129" s="15">
        <v>124</v>
      </c>
      <c r="B129" s="15">
        <v>47028</v>
      </c>
      <c r="C129" s="7">
        <v>32.200000000000003</v>
      </c>
      <c r="D129" s="15">
        <v>0.81430000000000002</v>
      </c>
      <c r="E129" s="15"/>
      <c r="F129" s="10"/>
      <c r="G129" s="2"/>
      <c r="H129" s="19"/>
    </row>
  </sheetData>
  <mergeCells count="6">
    <mergeCell ref="A3:H3"/>
    <mergeCell ref="A4:A5"/>
    <mergeCell ref="B4:B5"/>
    <mergeCell ref="C4:C5"/>
    <mergeCell ref="D4:E4"/>
    <mergeCell ref="F4:H5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Рачет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2017-10-27T09:55:26Z</dcterms:modified>
</cp:coreProperties>
</file>